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80" yWindow="30" windowWidth="10380" windowHeight="7050" activeTab="0"/>
  </bookViews>
  <sheets>
    <sheet name="Spielbericht" sheetId="1" r:id="rId1"/>
  </sheets>
  <definedNames>
    <definedName name="Z_DF45CD60_BC1B_11D7_9463_0050BF555567_.wvu.Cols" localSheetId="0" hidden="1">'Spielbericht'!$V:$W,'Spielbericht'!$AD:$AE</definedName>
    <definedName name="Z_F309A1BD_3E75_4ACA_85CF_76F4F5CD1A3C_.wvu.Cols" localSheetId="0" hidden="1">'Spielbericht'!$V:$W,'Spielbericht'!$AD:$AE</definedName>
  </definedNames>
  <calcPr fullCalcOnLoad="1"/>
</workbook>
</file>

<file path=xl/comments1.xml><?xml version="1.0" encoding="utf-8"?>
<comments xmlns="http://schemas.openxmlformats.org/spreadsheetml/2006/main">
  <authors>
    <author>Zdanowicz</author>
  </authors>
  <commentList>
    <comment ref="D28" authorId="0">
      <text>
        <r>
          <rPr>
            <b/>
            <sz val="8"/>
            <rFont val="Tahoma"/>
            <family val="0"/>
          </rPr>
          <t>die Zahl nicht löschen!</t>
        </r>
        <r>
          <rPr>
            <sz val="8"/>
            <rFont val="Tahoma"/>
            <family val="0"/>
          </rPr>
          <t xml:space="preserve">
</t>
        </r>
      </text>
    </comment>
    <comment ref="D30" authorId="0">
      <text>
        <r>
          <rPr>
            <b/>
            <sz val="8"/>
            <rFont val="Tahoma"/>
            <family val="0"/>
          </rPr>
          <t>Zdanowicz:</t>
        </r>
        <r>
          <rPr>
            <sz val="8"/>
            <rFont val="Tahoma"/>
            <family val="0"/>
          </rPr>
          <t xml:space="preserve">
</t>
        </r>
      </text>
    </comment>
    <comment ref="D32" authorId="0">
      <text>
        <r>
          <rPr>
            <b/>
            <sz val="8"/>
            <rFont val="Tahoma"/>
            <family val="0"/>
          </rPr>
          <t>Zdanowicz:</t>
        </r>
        <r>
          <rPr>
            <sz val="8"/>
            <rFont val="Tahoma"/>
            <family val="0"/>
          </rPr>
          <t xml:space="preserve">
</t>
        </r>
      </text>
    </comment>
    <comment ref="H28" authorId="0">
      <text>
        <r>
          <rPr>
            <b/>
            <sz val="8"/>
            <rFont val="Tahoma"/>
            <family val="0"/>
          </rPr>
          <t>Zdanowicz:</t>
        </r>
        <r>
          <rPr>
            <sz val="8"/>
            <rFont val="Tahoma"/>
            <family val="0"/>
          </rPr>
          <t xml:space="preserve">
</t>
        </r>
      </text>
    </comment>
    <comment ref="H30" authorId="0">
      <text>
        <r>
          <rPr>
            <b/>
            <sz val="8"/>
            <rFont val="Tahoma"/>
            <family val="0"/>
          </rPr>
          <t>Zdanowicz:</t>
        </r>
        <r>
          <rPr>
            <sz val="8"/>
            <rFont val="Tahoma"/>
            <family val="0"/>
          </rPr>
          <t xml:space="preserve">
</t>
        </r>
      </text>
    </comment>
    <comment ref="H32" authorId="0">
      <text>
        <r>
          <rPr>
            <b/>
            <sz val="8"/>
            <rFont val="Tahoma"/>
            <family val="0"/>
          </rPr>
          <t>Zdanowicz:</t>
        </r>
        <r>
          <rPr>
            <sz val="8"/>
            <rFont val="Tahoma"/>
            <family val="0"/>
          </rPr>
          <t xml:space="preserve">
</t>
        </r>
      </text>
    </comment>
    <comment ref="S16" authorId="0">
      <text>
        <r>
          <rPr>
            <sz val="8"/>
            <rFont val="Tahoma"/>
            <family val="0"/>
          </rPr>
          <t xml:space="preserve">
</t>
        </r>
      </text>
    </comment>
    <comment ref="X16" authorId="0">
      <text>
        <r>
          <rPr>
            <sz val="8"/>
            <rFont val="Tahoma"/>
            <family val="0"/>
          </rPr>
          <t xml:space="preserve">
</t>
        </r>
      </text>
    </comment>
    <comment ref="AA16" authorId="0">
      <text>
        <r>
          <rPr>
            <sz val="8"/>
            <rFont val="Tahoma"/>
            <family val="0"/>
          </rPr>
          <t xml:space="preserve">
</t>
        </r>
      </text>
    </comment>
    <comment ref="Z35" authorId="0">
      <text>
        <r>
          <rPr>
            <sz val="8"/>
            <rFont val="Tahoma"/>
            <family val="0"/>
          </rPr>
          <t xml:space="preserve">
</t>
        </r>
      </text>
    </comment>
    <comment ref="Z36" authorId="0">
      <text>
        <r>
          <rPr>
            <sz val="8"/>
            <rFont val="Tahoma"/>
            <family val="0"/>
          </rPr>
          <t xml:space="preserve">
</t>
        </r>
      </text>
    </comment>
    <comment ref="Z37" authorId="0">
      <text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<sst xmlns="http://schemas.openxmlformats.org/spreadsheetml/2006/main" count="154" uniqueCount="67">
  <si>
    <t>E</t>
  </si>
  <si>
    <t>I</t>
  </si>
  <si>
    <t>N</t>
  </si>
  <si>
    <t>Z</t>
  </si>
  <si>
    <t>L</t>
  </si>
  <si>
    <t xml:space="preserve">Mannsch.                       Melde- Pos.                                                         </t>
  </si>
  <si>
    <t>ID-Nr.</t>
  </si>
  <si>
    <t>Sätze</t>
  </si>
  <si>
    <t>D</t>
  </si>
  <si>
    <t>O</t>
  </si>
  <si>
    <t>P</t>
  </si>
  <si>
    <t>Beginn:</t>
  </si>
  <si>
    <t>Ende:</t>
  </si>
  <si>
    <t>1. Blatt an den zuständigen Spielleiter          2. Blatt an die DTB-Geschäftsstelle          3. Blatt an den Gegner          4. Blatt für Ihre Akten</t>
  </si>
  <si>
    <t>Spiele</t>
  </si>
  <si>
    <t>Uhr</t>
  </si>
  <si>
    <t>zwischen Mannschaften der Vereine</t>
  </si>
  <si>
    <t>HEIM</t>
  </si>
  <si>
    <t>GAST</t>
  </si>
  <si>
    <t>Match- Punkte</t>
  </si>
  <si>
    <t>:</t>
  </si>
  <si>
    <t>A</t>
  </si>
  <si>
    <t>B</t>
  </si>
  <si>
    <t>Spiele gesamt</t>
  </si>
  <si>
    <t>Sätze gesamt</t>
  </si>
  <si>
    <t>Match-Punkte</t>
  </si>
  <si>
    <t>,</t>
  </si>
  <si>
    <t>Zuschauer:</t>
  </si>
  <si>
    <t>Datum:</t>
  </si>
  <si>
    <t>Oberschiedsrichter:</t>
  </si>
  <si>
    <r>
      <t xml:space="preserve">Mannschaft </t>
    </r>
    <r>
      <rPr>
        <b/>
        <sz val="10"/>
        <rFont val="Calibri"/>
        <family val="2"/>
      </rPr>
      <t xml:space="preserve">A   </t>
    </r>
    <r>
      <rPr>
        <sz val="10"/>
        <rFont val="Calibri"/>
        <family val="2"/>
      </rPr>
      <t xml:space="preserve">                                     = Gastgeber                                                          Vor und Zuname der Spieler</t>
    </r>
  </si>
  <si>
    <r>
      <t xml:space="preserve">Mannschaft </t>
    </r>
    <r>
      <rPr>
        <b/>
        <sz val="10"/>
        <rFont val="Calibri"/>
        <family val="2"/>
      </rPr>
      <t xml:space="preserve">B     </t>
    </r>
    <r>
      <rPr>
        <sz val="10"/>
        <rFont val="Calibri"/>
        <family val="2"/>
      </rPr>
      <t xml:space="preserve">                                                Vor und Zuname der Spieler</t>
    </r>
  </si>
  <si>
    <t>DEUTSCHER TENNIS BUND e.V.</t>
  </si>
  <si>
    <t>Unterschrift Heim:</t>
  </si>
  <si>
    <t>Unterschrift Gast:</t>
  </si>
  <si>
    <t>Unterschrift OSR:</t>
  </si>
  <si>
    <t>Thorsten Thiele</t>
  </si>
  <si>
    <t>Tennisverband Berlin-Brandenburg</t>
  </si>
  <si>
    <t>Jürgen Schulz (LK 6)</t>
  </si>
  <si>
    <t>Jörgen Jacobs (LK 7)</t>
  </si>
  <si>
    <t>Guido Jacke (LK 8)</t>
  </si>
  <si>
    <t>Sylvia Bauwens (LK 6)</t>
  </si>
  <si>
    <t>Gudula Eisemann (LK 7)</t>
  </si>
  <si>
    <t>Inge Kubina (LK 7)</t>
  </si>
  <si>
    <t>15200315</t>
  </si>
  <si>
    <t>14600626</t>
  </si>
  <si>
    <t>15200040</t>
  </si>
  <si>
    <t>24600000</t>
  </si>
  <si>
    <t>24600009</t>
  </si>
  <si>
    <t>24500007</t>
  </si>
  <si>
    <t>Hans-Joachim Plötz (LK 7)</t>
  </si>
  <si>
    <t>Tennisverband Mittelrhein</t>
  </si>
  <si>
    <t>15250038</t>
  </si>
  <si>
    <t>Dan Nemes (LK 6)</t>
  </si>
  <si>
    <t>15200119</t>
  </si>
  <si>
    <t>Manfred Nickäs (LK 7)</t>
  </si>
  <si>
    <t>15000380</t>
  </si>
  <si>
    <t>Jörg Meier (LK 7)</t>
  </si>
  <si>
    <t>25100002</t>
  </si>
  <si>
    <t>Susanne Schweda (LK 7)</t>
  </si>
  <si>
    <t>25100003</t>
  </si>
  <si>
    <t>Irene Smutny (LK 7)</t>
  </si>
  <si>
    <t>24900007</t>
  </si>
  <si>
    <t>Sylvia Balkow (LK 8)</t>
  </si>
  <si>
    <t>Rainer Borucki (LK 9)</t>
  </si>
  <si>
    <t>10:00</t>
  </si>
  <si>
    <t>17:00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</si>
</sst>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h:mm"/>
    <numFmt numFmtId="173" formatCode="\I\S\B\N\ #\-###\-#####\-#"/>
  </numFmts>
  <fonts count="57">
    <font>
      <sz val="10"/>
      <name val="Arial"/>
      <family val="0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Tahoma"/>
      <family val="0"/>
    </font>
    <font>
      <sz val="10"/>
      <name val="Calibri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6"/>
      <name val="Calibri"/>
      <family val="2"/>
    </font>
    <font>
      <b/>
      <u val="single"/>
      <sz val="10"/>
      <name val="Calibri"/>
      <family val="2"/>
    </font>
    <font>
      <b/>
      <sz val="11"/>
      <name val="Calibri"/>
      <family val="2"/>
    </font>
    <font>
      <b/>
      <sz val="8"/>
      <name val="Calibri"/>
      <family val="2"/>
    </font>
    <font>
      <b/>
      <sz val="10"/>
      <color indexed="10"/>
      <name val="Calibri"/>
      <family val="2"/>
    </font>
    <font>
      <sz val="8"/>
      <name val="Calibri"/>
      <family val="2"/>
    </font>
    <font>
      <sz val="6"/>
      <name val="Calibri"/>
      <family val="2"/>
    </font>
    <font>
      <b/>
      <sz val="24"/>
      <name val="Calibri"/>
      <family val="2"/>
    </font>
    <font>
      <sz val="24"/>
      <name val="Calibri"/>
      <family val="2"/>
    </font>
    <font>
      <b/>
      <sz val="6"/>
      <name val="Calibri"/>
      <family val="2"/>
    </font>
    <font>
      <b/>
      <u val="single"/>
      <sz val="10"/>
      <color indexed="8"/>
      <name val="Arial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sz val="22"/>
      <color indexed="8"/>
      <name val="Tahoma"/>
      <family val="0"/>
    </font>
    <font>
      <sz val="7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0" fontId="3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136">
    <xf numFmtId="0" fontId="0" fillId="0" borderId="0" xfId="0" applyAlignment="1">
      <alignment/>
    </xf>
    <xf numFmtId="49" fontId="24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49" fontId="24" fillId="0" borderId="0" xfId="0" applyNumberFormat="1" applyFont="1" applyAlignment="1">
      <alignment horizontal="right"/>
    </xf>
    <xf numFmtId="49" fontId="24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center"/>
    </xf>
    <xf numFmtId="49" fontId="5" fillId="0" borderId="0" xfId="0" applyNumberFormat="1" applyFont="1" applyBorder="1" applyAlignment="1">
      <alignment horizontal="right"/>
    </xf>
    <xf numFmtId="49" fontId="25" fillId="0" borderId="0" xfId="0" applyNumberFormat="1" applyFont="1" applyBorder="1" applyAlignment="1">
      <alignment horizontal="right"/>
    </xf>
    <xf numFmtId="49" fontId="5" fillId="0" borderId="10" xfId="0" applyNumberFormat="1" applyFont="1" applyBorder="1" applyAlignment="1">
      <alignment horizontal="right"/>
    </xf>
    <xf numFmtId="14" fontId="5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right"/>
    </xf>
    <xf numFmtId="49" fontId="5" fillId="0" borderId="0" xfId="0" applyNumberFormat="1" applyFont="1" applyBorder="1" applyAlignment="1">
      <alignment/>
    </xf>
    <xf numFmtId="49" fontId="5" fillId="0" borderId="11" xfId="0" applyNumberFormat="1" applyFont="1" applyBorder="1" applyAlignment="1">
      <alignment horizontal="right"/>
    </xf>
    <xf numFmtId="49" fontId="5" fillId="0" borderId="11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right"/>
    </xf>
    <xf numFmtId="1" fontId="6" fillId="0" borderId="11" xfId="0" applyNumberFormat="1" applyFont="1" applyBorder="1" applyAlignment="1" applyProtection="1">
      <alignment horizontal="center"/>
      <protection/>
    </xf>
    <xf numFmtId="49" fontId="6" fillId="0" borderId="13" xfId="0" applyNumberFormat="1" applyFont="1" applyBorder="1" applyAlignment="1">
      <alignment horizontal="right"/>
    </xf>
    <xf numFmtId="49" fontId="6" fillId="0" borderId="11" xfId="0" applyNumberFormat="1" applyFont="1" applyBorder="1" applyAlignment="1">
      <alignment horizontal="right"/>
    </xf>
    <xf numFmtId="1" fontId="6" fillId="0" borderId="11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/>
    </xf>
    <xf numFmtId="1" fontId="6" fillId="0" borderId="12" xfId="0" applyNumberFormat="1" applyFont="1" applyBorder="1" applyAlignment="1">
      <alignment horizontal="right"/>
    </xf>
    <xf numFmtId="1" fontId="6" fillId="0" borderId="13" xfId="0" applyNumberFormat="1" applyFont="1" applyBorder="1" applyAlignment="1">
      <alignment horizontal="right"/>
    </xf>
    <xf numFmtId="1" fontId="6" fillId="0" borderId="11" xfId="0" applyNumberFormat="1" applyFont="1" applyBorder="1" applyAlignment="1">
      <alignment horizontal="right"/>
    </xf>
    <xf numFmtId="1" fontId="6" fillId="0" borderId="15" xfId="0" applyNumberFormat="1" applyFont="1" applyBorder="1" applyAlignment="1">
      <alignment horizontal="center"/>
    </xf>
    <xf numFmtId="1" fontId="6" fillId="0" borderId="0" xfId="0" applyNumberFormat="1" applyFont="1" applyAlignment="1">
      <alignment horizontal="right"/>
    </xf>
    <xf numFmtId="1" fontId="6" fillId="0" borderId="16" xfId="0" applyNumberFormat="1" applyFont="1" applyBorder="1" applyAlignment="1">
      <alignment horizontal="right"/>
    </xf>
    <xf numFmtId="1" fontId="6" fillId="0" borderId="17" xfId="0" applyNumberFormat="1" applyFont="1" applyBorder="1" applyAlignment="1">
      <alignment horizontal="right"/>
    </xf>
    <xf numFmtId="49" fontId="6" fillId="0" borderId="0" xfId="0" applyNumberFormat="1" applyFont="1" applyAlignment="1">
      <alignment/>
    </xf>
    <xf numFmtId="1" fontId="6" fillId="0" borderId="15" xfId="0" applyNumberFormat="1" applyFont="1" applyBorder="1" applyAlignment="1">
      <alignment horizontal="right"/>
    </xf>
    <xf numFmtId="49" fontId="6" fillId="0" borderId="0" xfId="0" applyNumberFormat="1" applyFont="1" applyBorder="1" applyAlignment="1">
      <alignment/>
    </xf>
    <xf numFmtId="1" fontId="6" fillId="0" borderId="18" xfId="0" applyNumberFormat="1" applyFont="1" applyBorder="1" applyAlignment="1">
      <alignment horizontal="center"/>
    </xf>
    <xf numFmtId="1" fontId="6" fillId="0" borderId="19" xfId="0" applyNumberFormat="1" applyFont="1" applyBorder="1" applyAlignment="1">
      <alignment horizontal="right"/>
    </xf>
    <xf numFmtId="1" fontId="6" fillId="0" borderId="20" xfId="0" applyNumberFormat="1" applyFont="1" applyBorder="1" applyAlignment="1">
      <alignment horizontal="right"/>
    </xf>
    <xf numFmtId="1" fontId="6" fillId="0" borderId="21" xfId="0" applyNumberFormat="1" applyFont="1" applyBorder="1" applyAlignment="1">
      <alignment horizontal="right"/>
    </xf>
    <xf numFmtId="1" fontId="6" fillId="0" borderId="22" xfId="0" applyNumberFormat="1" applyFont="1" applyBorder="1" applyAlignment="1">
      <alignment horizontal="right"/>
    </xf>
    <xf numFmtId="1" fontId="5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center"/>
    </xf>
    <xf numFmtId="49" fontId="26" fillId="0" borderId="23" xfId="0" applyNumberFormat="1" applyFont="1" applyFill="1" applyBorder="1" applyAlignment="1">
      <alignment horizontal="right" vertical="center"/>
    </xf>
    <xf numFmtId="49" fontId="26" fillId="0" borderId="24" xfId="0" applyNumberFormat="1" applyFont="1" applyFill="1" applyBorder="1" applyAlignment="1">
      <alignment horizontal="center" vertical="center"/>
    </xf>
    <xf numFmtId="49" fontId="26" fillId="0" borderId="25" xfId="0" applyNumberFormat="1" applyFont="1" applyFill="1" applyBorder="1" applyAlignment="1">
      <alignment horizontal="right" vertical="center"/>
    </xf>
    <xf numFmtId="49" fontId="26" fillId="0" borderId="24" xfId="0" applyNumberFormat="1" applyFont="1" applyFill="1" applyBorder="1" applyAlignment="1">
      <alignment horizontal="right" vertical="center"/>
    </xf>
    <xf numFmtId="1" fontId="26" fillId="0" borderId="25" xfId="0" applyNumberFormat="1" applyFont="1" applyFill="1" applyBorder="1" applyAlignment="1">
      <alignment horizontal="right" vertical="center"/>
    </xf>
    <xf numFmtId="1" fontId="26" fillId="0" borderId="24" xfId="0" applyNumberFormat="1" applyFont="1" applyFill="1" applyBorder="1" applyAlignment="1">
      <alignment horizontal="right" vertical="center"/>
    </xf>
    <xf numFmtId="1" fontId="26" fillId="0" borderId="24" xfId="0" applyNumberFormat="1" applyFont="1" applyFill="1" applyBorder="1" applyAlignment="1">
      <alignment horizontal="center" vertical="center"/>
    </xf>
    <xf numFmtId="1" fontId="26" fillId="0" borderId="26" xfId="0" applyNumberFormat="1" applyFont="1" applyFill="1" applyBorder="1" applyAlignment="1">
      <alignment horizontal="right" vertical="center"/>
    </xf>
    <xf numFmtId="1" fontId="5" fillId="0" borderId="0" xfId="0" applyNumberFormat="1" applyFont="1" applyAlignment="1">
      <alignment/>
    </xf>
    <xf numFmtId="1" fontId="5" fillId="0" borderId="11" xfId="0" applyNumberFormat="1" applyFont="1" applyBorder="1" applyAlignment="1">
      <alignment/>
    </xf>
    <xf numFmtId="49" fontId="6" fillId="0" borderId="17" xfId="0" applyNumberFormat="1" applyFont="1" applyBorder="1" applyAlignment="1">
      <alignment/>
    </xf>
    <xf numFmtId="49" fontId="6" fillId="0" borderId="21" xfId="0" applyNumberFormat="1" applyFont="1" applyBorder="1" applyAlignment="1">
      <alignment horizontal="right"/>
    </xf>
    <xf numFmtId="49" fontId="6" fillId="0" borderId="22" xfId="0" applyNumberFormat="1" applyFont="1" applyBorder="1" applyAlignment="1">
      <alignment horizontal="right"/>
    </xf>
    <xf numFmtId="1" fontId="27" fillId="0" borderId="12" xfId="0" applyNumberFormat="1" applyFont="1" applyBorder="1" applyAlignment="1">
      <alignment horizontal="right"/>
    </xf>
    <xf numFmtId="1" fontId="25" fillId="0" borderId="13" xfId="0" applyNumberFormat="1" applyFont="1" applyBorder="1" applyAlignment="1">
      <alignment horizontal="right"/>
    </xf>
    <xf numFmtId="49" fontId="6" fillId="0" borderId="12" xfId="0" applyNumberFormat="1" applyFont="1" applyBorder="1" applyAlignment="1">
      <alignment/>
    </xf>
    <xf numFmtId="49" fontId="5" fillId="0" borderId="27" xfId="0" applyNumberFormat="1" applyFont="1" applyBorder="1" applyAlignment="1">
      <alignment/>
    </xf>
    <xf numFmtId="49" fontId="26" fillId="0" borderId="28" xfId="0" applyNumberFormat="1" applyFont="1" applyBorder="1" applyAlignment="1">
      <alignment horizontal="center" vertical="center"/>
    </xf>
    <xf numFmtId="1" fontId="26" fillId="0" borderId="28" xfId="0" applyNumberFormat="1" applyFont="1" applyBorder="1" applyAlignment="1">
      <alignment horizontal="right" vertical="center"/>
    </xf>
    <xf numFmtId="49" fontId="5" fillId="0" borderId="28" xfId="0" applyNumberFormat="1" applyFont="1" applyBorder="1" applyAlignment="1">
      <alignment horizontal="right"/>
    </xf>
    <xf numFmtId="49" fontId="26" fillId="0" borderId="28" xfId="0" applyNumberFormat="1" applyFont="1" applyBorder="1" applyAlignment="1">
      <alignment horizontal="right"/>
    </xf>
    <xf numFmtId="49" fontId="5" fillId="0" borderId="29" xfId="0" applyNumberFormat="1" applyFont="1" applyBorder="1" applyAlignment="1">
      <alignment horizontal="center"/>
    </xf>
    <xf numFmtId="1" fontId="28" fillId="0" borderId="0" xfId="0" applyNumberFormat="1" applyFont="1" applyBorder="1" applyAlignment="1">
      <alignment horizontal="right"/>
    </xf>
    <xf numFmtId="1" fontId="6" fillId="0" borderId="0" xfId="0" applyNumberFormat="1" applyFont="1" applyAlignment="1">
      <alignment/>
    </xf>
    <xf numFmtId="49" fontId="26" fillId="0" borderId="24" xfId="0" applyNumberFormat="1" applyFont="1" applyBorder="1" applyAlignment="1">
      <alignment horizontal="center" vertical="center"/>
    </xf>
    <xf numFmtId="1" fontId="26" fillId="0" borderId="24" xfId="0" applyNumberFormat="1" applyFont="1" applyBorder="1" applyAlignment="1">
      <alignment horizontal="right" vertical="center"/>
    </xf>
    <xf numFmtId="49" fontId="5" fillId="0" borderId="24" xfId="0" applyNumberFormat="1" applyFont="1" applyBorder="1" applyAlignment="1">
      <alignment horizontal="right"/>
    </xf>
    <xf numFmtId="49" fontId="5" fillId="0" borderId="26" xfId="0" applyNumberFormat="1" applyFont="1" applyBorder="1" applyAlignment="1">
      <alignment horizontal="center"/>
    </xf>
    <xf numFmtId="1" fontId="28" fillId="0" borderId="0" xfId="0" applyNumberFormat="1" applyFont="1" applyAlignment="1">
      <alignment horizontal="right"/>
    </xf>
    <xf numFmtId="49" fontId="26" fillId="0" borderId="10" xfId="0" applyNumberFormat="1" applyFont="1" applyBorder="1" applyAlignment="1">
      <alignment horizontal="center" vertical="center"/>
    </xf>
    <xf numFmtId="1" fontId="26" fillId="0" borderId="10" xfId="0" applyNumberFormat="1" applyFont="1" applyBorder="1" applyAlignment="1">
      <alignment horizontal="right" vertical="center"/>
    </xf>
    <xf numFmtId="49" fontId="5" fillId="0" borderId="30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6" fillId="0" borderId="14" xfId="0" applyNumberFormat="1" applyFont="1" applyBorder="1" applyAlignment="1" quotePrefix="1">
      <alignment horizontal="center"/>
    </xf>
    <xf numFmtId="49" fontId="31" fillId="0" borderId="0" xfId="0" applyNumberFormat="1" applyFont="1" applyAlignment="1">
      <alignment vertical="center"/>
    </xf>
    <xf numFmtId="0" fontId="32" fillId="0" borderId="0" xfId="0" applyFont="1" applyAlignment="1">
      <alignment/>
    </xf>
    <xf numFmtId="49" fontId="33" fillId="0" borderId="0" xfId="0" applyNumberFormat="1" applyFont="1" applyBorder="1" applyAlignment="1">
      <alignment horizontal="left"/>
    </xf>
    <xf numFmtId="0" fontId="33" fillId="0" borderId="0" xfId="0" applyFont="1" applyBorder="1" applyAlignment="1">
      <alignment horizontal="left"/>
    </xf>
    <xf numFmtId="49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31" xfId="0" applyFont="1" applyBorder="1" applyAlignment="1">
      <alignment/>
    </xf>
    <xf numFmtId="49" fontId="33" fillId="0" borderId="0" xfId="0" applyNumberFormat="1" applyFont="1" applyAlignment="1">
      <alignment/>
    </xf>
    <xf numFmtId="49" fontId="5" fillId="0" borderId="21" xfId="0" applyNumberFormat="1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1" fontId="6" fillId="0" borderId="18" xfId="0" applyNumberFormat="1" applyFont="1" applyBorder="1" applyAlignment="1">
      <alignment horizontal="center" vertical="center"/>
    </xf>
    <xf numFmtId="1" fontId="6" fillId="0" borderId="11" xfId="0" applyNumberFormat="1" applyFont="1" applyBorder="1" applyAlignment="1">
      <alignment horizontal="center" vertical="center"/>
    </xf>
    <xf numFmtId="1" fontId="6" fillId="0" borderId="0" xfId="0" applyNumberFormat="1" applyFont="1" applyBorder="1" applyAlignment="1">
      <alignment horizontal="center" vertical="center"/>
    </xf>
    <xf numFmtId="1" fontId="6" fillId="0" borderId="17" xfId="0" applyNumberFormat="1" applyFont="1" applyBorder="1" applyAlignment="1">
      <alignment horizontal="right" vertical="center"/>
    </xf>
    <xf numFmtId="1" fontId="6" fillId="0" borderId="22" xfId="0" applyNumberFormat="1" applyFont="1" applyBorder="1" applyAlignment="1">
      <alignment horizontal="right" vertical="center"/>
    </xf>
    <xf numFmtId="1" fontId="6" fillId="0" borderId="16" xfId="0" applyNumberFormat="1" applyFont="1" applyBorder="1" applyAlignment="1">
      <alignment horizontal="right" vertical="center"/>
    </xf>
    <xf numFmtId="49" fontId="29" fillId="0" borderId="25" xfId="0" applyNumberFormat="1" applyFont="1" applyBorder="1" applyAlignment="1">
      <alignment horizontal="left" vertical="center"/>
    </xf>
    <xf numFmtId="0" fontId="29" fillId="0" borderId="32" xfId="0" applyFont="1" applyBorder="1" applyAlignment="1">
      <alignment horizontal="left" vertical="center"/>
    </xf>
    <xf numFmtId="0" fontId="5" fillId="0" borderId="32" xfId="0" applyFont="1" applyBorder="1" applyAlignment="1">
      <alignment horizontal="left" vertical="center"/>
    </xf>
    <xf numFmtId="0" fontId="5" fillId="0" borderId="33" xfId="0" applyFont="1" applyBorder="1" applyAlignment="1">
      <alignment horizontal="left" vertical="center"/>
    </xf>
    <xf numFmtId="1" fontId="26" fillId="0" borderId="23" xfId="0" applyNumberFormat="1" applyFont="1" applyBorder="1" applyAlignment="1">
      <alignment horizontal="right" vertical="center"/>
    </xf>
    <xf numFmtId="1" fontId="26" fillId="0" borderId="24" xfId="0" applyNumberFormat="1" applyFont="1" applyBorder="1" applyAlignment="1">
      <alignment vertical="center"/>
    </xf>
    <xf numFmtId="1" fontId="26" fillId="0" borderId="34" xfId="0" applyNumberFormat="1" applyFont="1" applyBorder="1" applyAlignment="1">
      <alignment horizontal="right" vertical="center"/>
    </xf>
    <xf numFmtId="1" fontId="26" fillId="0" borderId="10" xfId="0" applyNumberFormat="1" applyFont="1" applyBorder="1" applyAlignment="1">
      <alignment vertical="center"/>
    </xf>
    <xf numFmtId="1" fontId="6" fillId="0" borderId="21" xfId="0" applyNumberFormat="1" applyFont="1" applyBorder="1" applyAlignment="1">
      <alignment horizontal="right" vertical="center"/>
    </xf>
    <xf numFmtId="1" fontId="26" fillId="0" borderId="35" xfId="0" applyNumberFormat="1" applyFont="1" applyBorder="1" applyAlignment="1">
      <alignment horizontal="right" vertical="center"/>
    </xf>
    <xf numFmtId="1" fontId="26" fillId="0" borderId="28" xfId="0" applyNumberFormat="1" applyFont="1" applyBorder="1" applyAlignment="1">
      <alignment vertical="center"/>
    </xf>
    <xf numFmtId="1" fontId="6" fillId="0" borderId="13" xfId="0" applyNumberFormat="1" applyFont="1" applyBorder="1" applyAlignment="1">
      <alignment horizontal="right" vertical="center"/>
    </xf>
    <xf numFmtId="1" fontId="6" fillId="0" borderId="12" xfId="0" applyNumberFormat="1" applyFont="1" applyBorder="1" applyAlignment="1">
      <alignment horizontal="right" vertical="center"/>
    </xf>
    <xf numFmtId="49" fontId="6" fillId="0" borderId="16" xfId="0" applyNumberFormat="1" applyFont="1" applyBorder="1" applyAlignment="1">
      <alignment horizontal="center" vertical="center"/>
    </xf>
    <xf numFmtId="49" fontId="30" fillId="0" borderId="14" xfId="0" applyNumberFormat="1" applyFont="1" applyBorder="1" applyAlignment="1">
      <alignment horizontal="center" vertical="center" wrapText="1"/>
    </xf>
    <xf numFmtId="49" fontId="5" fillId="0" borderId="18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/>
    </xf>
    <xf numFmtId="49" fontId="5" fillId="0" borderId="14" xfId="0" applyNumberFormat="1" applyFont="1" applyBorder="1" applyAlignment="1">
      <alignment/>
    </xf>
    <xf numFmtId="49" fontId="5" fillId="0" borderId="36" xfId="0" applyNumberFormat="1" applyFont="1" applyBorder="1" applyAlignment="1">
      <alignment/>
    </xf>
    <xf numFmtId="49" fontId="5" fillId="0" borderId="37" xfId="0" applyNumberFormat="1" applyFont="1" applyBorder="1" applyAlignment="1">
      <alignment/>
    </xf>
    <xf numFmtId="49" fontId="5" fillId="0" borderId="38" xfId="0" applyNumberFormat="1" applyFont="1" applyBorder="1" applyAlignment="1">
      <alignment/>
    </xf>
    <xf numFmtId="49" fontId="5" fillId="0" borderId="22" xfId="0" applyNumberFormat="1" applyFont="1" applyBorder="1" applyAlignment="1">
      <alignment horizontal="center" vertical="center" wrapText="1"/>
    </xf>
    <xf numFmtId="49" fontId="5" fillId="0" borderId="2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49" fontId="5" fillId="0" borderId="19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14" fontId="5" fillId="0" borderId="0" xfId="0" applyNumberFormat="1" applyFont="1" applyBorder="1" applyAlignment="1">
      <alignment horizontal="right"/>
    </xf>
    <xf numFmtId="49" fontId="5" fillId="0" borderId="14" xfId="0" applyNumberFormat="1" applyFont="1" applyBorder="1" applyAlignment="1">
      <alignment horizontal="center" vertical="center" wrapText="1"/>
    </xf>
    <xf numFmtId="49" fontId="27" fillId="0" borderId="0" xfId="0" applyNumberFormat="1" applyFont="1" applyAlignment="1">
      <alignment/>
    </xf>
    <xf numFmtId="49" fontId="29" fillId="0" borderId="0" xfId="0" applyNumberFormat="1" applyFont="1" applyAlignment="1">
      <alignment/>
    </xf>
    <xf numFmtId="49" fontId="6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left"/>
    </xf>
    <xf numFmtId="49" fontId="5" fillId="0" borderId="16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/>
    </xf>
    <xf numFmtId="49" fontId="5" fillId="0" borderId="36" xfId="0" applyNumberFormat="1" applyFont="1" applyBorder="1" applyAlignment="1">
      <alignment horizontal="center" vertical="center" wrapText="1"/>
    </xf>
    <xf numFmtId="49" fontId="5" fillId="0" borderId="37" xfId="0" applyNumberFormat="1" applyFont="1" applyBorder="1" applyAlignment="1">
      <alignment horizontal="center" vertical="center" wrapText="1"/>
    </xf>
    <xf numFmtId="49" fontId="5" fillId="0" borderId="38" xfId="0" applyNumberFormat="1" applyFont="1" applyBorder="1" applyAlignment="1">
      <alignment horizontal="center" vertical="center" wrapTex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3">
    <dxf>
      <font>
        <color indexed="9"/>
      </font>
    </dxf>
    <dxf>
      <font>
        <color auto="1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466725</xdr:colOff>
      <xdr:row>33</xdr:row>
      <xdr:rowOff>114300</xdr:rowOff>
    </xdr:from>
    <xdr:to>
      <xdr:col>7</xdr:col>
      <xdr:colOff>390525</xdr:colOff>
      <xdr:row>39</xdr:row>
      <xdr:rowOff>0</xdr:rowOff>
    </xdr:to>
    <xdr:sp>
      <xdr:nvSpPr>
        <xdr:cNvPr id="1" name="Text Box 17"/>
        <xdr:cNvSpPr txBox="1">
          <a:spLocks noChangeArrowheads="1"/>
        </xdr:cNvSpPr>
      </xdr:nvSpPr>
      <xdr:spPr>
        <a:xfrm>
          <a:off x="1800225" y="5619750"/>
          <a:ext cx="2714625" cy="1143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Bemerkungen:
</a:t>
          </a:r>
          <a:r>
            <a:rPr lang="en-US" cap="none" sz="10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Aufgabe Guido Jacke (TVBB) beim Spielstand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von 0:1 im zweiten Satz.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21</xdr:col>
      <xdr:colOff>0</xdr:colOff>
      <xdr:row>13</xdr:row>
      <xdr:rowOff>28575</xdr:rowOff>
    </xdr:from>
    <xdr:to>
      <xdr:col>21</xdr:col>
      <xdr:colOff>9525</xdr:colOff>
      <xdr:row>14</xdr:row>
      <xdr:rowOff>57150</xdr:rowOff>
    </xdr:to>
    <xdr:sp fLocksText="0">
      <xdr:nvSpPr>
        <xdr:cNvPr id="2" name="Text Box 19"/>
        <xdr:cNvSpPr txBox="1">
          <a:spLocks noChangeArrowheads="1"/>
        </xdr:cNvSpPr>
      </xdr:nvSpPr>
      <xdr:spPr>
        <a:xfrm>
          <a:off x="8534400" y="2066925"/>
          <a:ext cx="0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1428750</xdr:colOff>
      <xdr:row>10</xdr:row>
      <xdr:rowOff>133350</xdr:rowOff>
    </xdr:from>
    <xdr:to>
      <xdr:col>4</xdr:col>
      <xdr:colOff>1847850</xdr:colOff>
      <xdr:row>12</xdr:row>
      <xdr:rowOff>28575</xdr:rowOff>
    </xdr:to>
    <xdr:sp>
      <xdr:nvSpPr>
        <xdr:cNvPr id="3" name="Text Box 20"/>
        <xdr:cNvSpPr txBox="1">
          <a:spLocks noChangeArrowheads="1"/>
        </xdr:cNvSpPr>
      </xdr:nvSpPr>
      <xdr:spPr>
        <a:xfrm>
          <a:off x="2762250" y="1762125"/>
          <a:ext cx="4191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und</a:t>
          </a:r>
        </a:p>
      </xdr:txBody>
    </xdr:sp>
    <xdr:clientData/>
  </xdr:twoCellAnchor>
  <xdr:twoCellAnchor>
    <xdr:from>
      <xdr:col>1</xdr:col>
      <xdr:colOff>9525</xdr:colOff>
      <xdr:row>0</xdr:row>
      <xdr:rowOff>9525</xdr:rowOff>
    </xdr:from>
    <xdr:to>
      <xdr:col>4</xdr:col>
      <xdr:colOff>2028825</xdr:colOff>
      <xdr:row>2</xdr:row>
      <xdr:rowOff>19050</xdr:rowOff>
    </xdr:to>
    <xdr:sp>
      <xdr:nvSpPr>
        <xdr:cNvPr id="4" name="Text Box 22"/>
        <xdr:cNvSpPr txBox="1">
          <a:spLocks noChangeArrowheads="1"/>
        </xdr:cNvSpPr>
      </xdr:nvSpPr>
      <xdr:spPr>
        <a:xfrm>
          <a:off x="171450" y="9525"/>
          <a:ext cx="3190875" cy="48577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lIns="45720" tIns="36576" rIns="0" bIns="36576" anchor="ctr"/>
        <a:p>
          <a:pPr algn="l">
            <a:defRPr/>
          </a:pPr>
          <a:r>
            <a:rPr lang="en-US" cap="none" sz="2200" b="0" i="0" u="none" baseline="0">
              <a:solidFill>
                <a:srgbClr val="000000"/>
              </a:solidFill>
            </a:rPr>
            <a:t>S p i e l b e r i c h t</a:t>
          </a:r>
        </a:p>
      </xdr:txBody>
    </xdr:sp>
    <xdr:clientData/>
  </xdr:twoCellAnchor>
  <xdr:twoCellAnchor>
    <xdr:from>
      <xdr:col>21</xdr:col>
      <xdr:colOff>0</xdr:colOff>
      <xdr:row>10</xdr:row>
      <xdr:rowOff>152400</xdr:rowOff>
    </xdr:from>
    <xdr:to>
      <xdr:col>23</xdr:col>
      <xdr:colOff>0</xdr:colOff>
      <xdr:row>13</xdr:row>
      <xdr:rowOff>28575</xdr:rowOff>
    </xdr:to>
    <xdr:sp fLocksText="0">
      <xdr:nvSpPr>
        <xdr:cNvPr id="5" name="Text Box 24"/>
        <xdr:cNvSpPr txBox="1">
          <a:spLocks noChangeArrowheads="1"/>
        </xdr:cNvSpPr>
      </xdr:nvSpPr>
      <xdr:spPr>
        <a:xfrm>
          <a:off x="8534400" y="1781175"/>
          <a:ext cx="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26</xdr:row>
      <xdr:rowOff>19050</xdr:rowOff>
    </xdr:from>
    <xdr:to>
      <xdr:col>2</xdr:col>
      <xdr:colOff>295275</xdr:colOff>
      <xdr:row>27</xdr:row>
      <xdr:rowOff>0</xdr:rowOff>
    </xdr:to>
    <xdr:sp>
      <xdr:nvSpPr>
        <xdr:cNvPr id="6" name="Text Box 25"/>
        <xdr:cNvSpPr txBox="1">
          <a:spLocks noChangeArrowheads="1"/>
        </xdr:cNvSpPr>
      </xdr:nvSpPr>
      <xdr:spPr>
        <a:xfrm>
          <a:off x="333375" y="4257675"/>
          <a:ext cx="2857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Pos.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Pos.5</a:t>
          </a:r>
        </a:p>
      </xdr:txBody>
    </xdr:sp>
    <xdr:clientData/>
  </xdr:twoCellAnchor>
  <xdr:twoCellAnchor>
    <xdr:from>
      <xdr:col>3</xdr:col>
      <xdr:colOff>0</xdr:colOff>
      <xdr:row>26</xdr:row>
      <xdr:rowOff>19050</xdr:rowOff>
    </xdr:from>
    <xdr:to>
      <xdr:col>3</xdr:col>
      <xdr:colOff>314325</xdr:colOff>
      <xdr:row>27</xdr:row>
      <xdr:rowOff>0</xdr:rowOff>
    </xdr:to>
    <xdr:sp>
      <xdr:nvSpPr>
        <xdr:cNvPr id="7" name="Text Box 26"/>
        <xdr:cNvSpPr txBox="1">
          <a:spLocks noChangeArrowheads="1"/>
        </xdr:cNvSpPr>
      </xdr:nvSpPr>
      <xdr:spPr>
        <a:xfrm>
          <a:off x="771525" y="4257675"/>
          <a:ext cx="31432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+ Pos.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2</xdr:col>
      <xdr:colOff>9525</xdr:colOff>
      <xdr:row>28</xdr:row>
      <xdr:rowOff>19050</xdr:rowOff>
    </xdr:from>
    <xdr:to>
      <xdr:col>2</xdr:col>
      <xdr:colOff>295275</xdr:colOff>
      <xdr:row>29</xdr:row>
      <xdr:rowOff>0</xdr:rowOff>
    </xdr:to>
    <xdr:sp>
      <xdr:nvSpPr>
        <xdr:cNvPr id="8" name="Text Box 27"/>
        <xdr:cNvSpPr txBox="1">
          <a:spLocks noChangeArrowheads="1"/>
        </xdr:cNvSpPr>
      </xdr:nvSpPr>
      <xdr:spPr>
        <a:xfrm>
          <a:off x="333375" y="4581525"/>
          <a:ext cx="2857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Pos.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Pos.5</a:t>
          </a:r>
        </a:p>
      </xdr:txBody>
    </xdr:sp>
    <xdr:clientData/>
  </xdr:twoCellAnchor>
  <xdr:twoCellAnchor>
    <xdr:from>
      <xdr:col>2</xdr:col>
      <xdr:colOff>9525</xdr:colOff>
      <xdr:row>30</xdr:row>
      <xdr:rowOff>19050</xdr:rowOff>
    </xdr:from>
    <xdr:to>
      <xdr:col>2</xdr:col>
      <xdr:colOff>295275</xdr:colOff>
      <xdr:row>31</xdr:row>
      <xdr:rowOff>0</xdr:rowOff>
    </xdr:to>
    <xdr:sp>
      <xdr:nvSpPr>
        <xdr:cNvPr id="9" name="Text Box 28"/>
        <xdr:cNvSpPr txBox="1">
          <a:spLocks noChangeArrowheads="1"/>
        </xdr:cNvSpPr>
      </xdr:nvSpPr>
      <xdr:spPr>
        <a:xfrm>
          <a:off x="333375" y="4905375"/>
          <a:ext cx="2857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Pos.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Pos.5</a:t>
          </a:r>
        </a:p>
      </xdr:txBody>
    </xdr:sp>
    <xdr:clientData/>
  </xdr:twoCellAnchor>
  <xdr:twoCellAnchor>
    <xdr:from>
      <xdr:col>3</xdr:col>
      <xdr:colOff>0</xdr:colOff>
      <xdr:row>28</xdr:row>
      <xdr:rowOff>19050</xdr:rowOff>
    </xdr:from>
    <xdr:to>
      <xdr:col>3</xdr:col>
      <xdr:colOff>314325</xdr:colOff>
      <xdr:row>29</xdr:row>
      <xdr:rowOff>0</xdr:rowOff>
    </xdr:to>
    <xdr:sp>
      <xdr:nvSpPr>
        <xdr:cNvPr id="10" name="Text Box 29"/>
        <xdr:cNvSpPr txBox="1">
          <a:spLocks noChangeArrowheads="1"/>
        </xdr:cNvSpPr>
      </xdr:nvSpPr>
      <xdr:spPr>
        <a:xfrm>
          <a:off x="771525" y="4581525"/>
          <a:ext cx="31432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+ Pos.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3</xdr:col>
      <xdr:colOff>0</xdr:colOff>
      <xdr:row>30</xdr:row>
      <xdr:rowOff>19050</xdr:rowOff>
    </xdr:from>
    <xdr:to>
      <xdr:col>3</xdr:col>
      <xdr:colOff>314325</xdr:colOff>
      <xdr:row>31</xdr:row>
      <xdr:rowOff>0</xdr:rowOff>
    </xdr:to>
    <xdr:sp>
      <xdr:nvSpPr>
        <xdr:cNvPr id="11" name="Text Box 30"/>
        <xdr:cNvSpPr txBox="1">
          <a:spLocks noChangeArrowheads="1"/>
        </xdr:cNvSpPr>
      </xdr:nvSpPr>
      <xdr:spPr>
        <a:xfrm>
          <a:off x="771525" y="4905375"/>
          <a:ext cx="31432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+ Pos.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3</xdr:col>
      <xdr:colOff>0</xdr:colOff>
      <xdr:row>31</xdr:row>
      <xdr:rowOff>19050</xdr:rowOff>
    </xdr:from>
    <xdr:to>
      <xdr:col>3</xdr:col>
      <xdr:colOff>314325</xdr:colOff>
      <xdr:row>31</xdr:row>
      <xdr:rowOff>161925</xdr:rowOff>
    </xdr:to>
    <xdr:sp>
      <xdr:nvSpPr>
        <xdr:cNvPr id="12" name="Text Box 31"/>
        <xdr:cNvSpPr txBox="1">
          <a:spLocks noChangeArrowheads="1"/>
        </xdr:cNvSpPr>
      </xdr:nvSpPr>
      <xdr:spPr>
        <a:xfrm>
          <a:off x="771525" y="5067300"/>
          <a:ext cx="31432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 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3</xdr:col>
      <xdr:colOff>0</xdr:colOff>
      <xdr:row>27</xdr:row>
      <xdr:rowOff>19050</xdr:rowOff>
    </xdr:from>
    <xdr:to>
      <xdr:col>3</xdr:col>
      <xdr:colOff>314325</xdr:colOff>
      <xdr:row>28</xdr:row>
      <xdr:rowOff>0</xdr:rowOff>
    </xdr:to>
    <xdr:sp>
      <xdr:nvSpPr>
        <xdr:cNvPr id="13" name="Text Box 32"/>
        <xdr:cNvSpPr txBox="1">
          <a:spLocks noChangeArrowheads="1"/>
        </xdr:cNvSpPr>
      </xdr:nvSpPr>
      <xdr:spPr>
        <a:xfrm>
          <a:off x="771525" y="4419600"/>
          <a:ext cx="31432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 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3</xdr:col>
      <xdr:colOff>0</xdr:colOff>
      <xdr:row>29</xdr:row>
      <xdr:rowOff>19050</xdr:rowOff>
    </xdr:from>
    <xdr:to>
      <xdr:col>3</xdr:col>
      <xdr:colOff>314325</xdr:colOff>
      <xdr:row>30</xdr:row>
      <xdr:rowOff>0</xdr:rowOff>
    </xdr:to>
    <xdr:sp>
      <xdr:nvSpPr>
        <xdr:cNvPr id="14" name="Text Box 33"/>
        <xdr:cNvSpPr txBox="1">
          <a:spLocks noChangeArrowheads="1"/>
        </xdr:cNvSpPr>
      </xdr:nvSpPr>
      <xdr:spPr>
        <a:xfrm>
          <a:off x="771525" y="4743450"/>
          <a:ext cx="31432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 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7</xdr:col>
      <xdr:colOff>0</xdr:colOff>
      <xdr:row>26</xdr:row>
      <xdr:rowOff>19050</xdr:rowOff>
    </xdr:from>
    <xdr:to>
      <xdr:col>7</xdr:col>
      <xdr:colOff>314325</xdr:colOff>
      <xdr:row>27</xdr:row>
      <xdr:rowOff>0</xdr:rowOff>
    </xdr:to>
    <xdr:sp>
      <xdr:nvSpPr>
        <xdr:cNvPr id="15" name="Text Box 34"/>
        <xdr:cNvSpPr txBox="1">
          <a:spLocks noChangeArrowheads="1"/>
        </xdr:cNvSpPr>
      </xdr:nvSpPr>
      <xdr:spPr>
        <a:xfrm>
          <a:off x="4124325" y="4257675"/>
          <a:ext cx="31432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+ Pos.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7</xdr:col>
      <xdr:colOff>0</xdr:colOff>
      <xdr:row>28</xdr:row>
      <xdr:rowOff>19050</xdr:rowOff>
    </xdr:from>
    <xdr:to>
      <xdr:col>7</xdr:col>
      <xdr:colOff>314325</xdr:colOff>
      <xdr:row>29</xdr:row>
      <xdr:rowOff>0</xdr:rowOff>
    </xdr:to>
    <xdr:sp>
      <xdr:nvSpPr>
        <xdr:cNvPr id="16" name="Text Box 35"/>
        <xdr:cNvSpPr txBox="1">
          <a:spLocks noChangeArrowheads="1"/>
        </xdr:cNvSpPr>
      </xdr:nvSpPr>
      <xdr:spPr>
        <a:xfrm>
          <a:off x="4124325" y="4581525"/>
          <a:ext cx="31432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+ Pos.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7</xdr:col>
      <xdr:colOff>0</xdr:colOff>
      <xdr:row>30</xdr:row>
      <xdr:rowOff>19050</xdr:rowOff>
    </xdr:from>
    <xdr:to>
      <xdr:col>7</xdr:col>
      <xdr:colOff>314325</xdr:colOff>
      <xdr:row>31</xdr:row>
      <xdr:rowOff>0</xdr:rowOff>
    </xdr:to>
    <xdr:sp>
      <xdr:nvSpPr>
        <xdr:cNvPr id="17" name="Text Box 36"/>
        <xdr:cNvSpPr txBox="1">
          <a:spLocks noChangeArrowheads="1"/>
        </xdr:cNvSpPr>
      </xdr:nvSpPr>
      <xdr:spPr>
        <a:xfrm>
          <a:off x="4124325" y="4905375"/>
          <a:ext cx="31432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+ Pos.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7</xdr:col>
      <xdr:colOff>0</xdr:colOff>
      <xdr:row>27</xdr:row>
      <xdr:rowOff>19050</xdr:rowOff>
    </xdr:from>
    <xdr:to>
      <xdr:col>7</xdr:col>
      <xdr:colOff>314325</xdr:colOff>
      <xdr:row>28</xdr:row>
      <xdr:rowOff>0</xdr:rowOff>
    </xdr:to>
    <xdr:sp>
      <xdr:nvSpPr>
        <xdr:cNvPr id="18" name="Text Box 37"/>
        <xdr:cNvSpPr txBox="1">
          <a:spLocks noChangeArrowheads="1"/>
        </xdr:cNvSpPr>
      </xdr:nvSpPr>
      <xdr:spPr>
        <a:xfrm>
          <a:off x="4124325" y="4419600"/>
          <a:ext cx="31432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 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7</xdr:col>
      <xdr:colOff>0</xdr:colOff>
      <xdr:row>29</xdr:row>
      <xdr:rowOff>19050</xdr:rowOff>
    </xdr:from>
    <xdr:to>
      <xdr:col>7</xdr:col>
      <xdr:colOff>314325</xdr:colOff>
      <xdr:row>30</xdr:row>
      <xdr:rowOff>0</xdr:rowOff>
    </xdr:to>
    <xdr:sp>
      <xdr:nvSpPr>
        <xdr:cNvPr id="19" name="Text Box 38"/>
        <xdr:cNvSpPr txBox="1">
          <a:spLocks noChangeArrowheads="1"/>
        </xdr:cNvSpPr>
      </xdr:nvSpPr>
      <xdr:spPr>
        <a:xfrm>
          <a:off x="4124325" y="4743450"/>
          <a:ext cx="31432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 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7</xdr:col>
      <xdr:colOff>0</xdr:colOff>
      <xdr:row>31</xdr:row>
      <xdr:rowOff>19050</xdr:rowOff>
    </xdr:from>
    <xdr:to>
      <xdr:col>7</xdr:col>
      <xdr:colOff>314325</xdr:colOff>
      <xdr:row>31</xdr:row>
      <xdr:rowOff>161925</xdr:rowOff>
    </xdr:to>
    <xdr:sp>
      <xdr:nvSpPr>
        <xdr:cNvPr id="20" name="Text Box 39"/>
        <xdr:cNvSpPr txBox="1">
          <a:spLocks noChangeArrowheads="1"/>
        </xdr:cNvSpPr>
      </xdr:nvSpPr>
      <xdr:spPr>
        <a:xfrm>
          <a:off x="4124325" y="5067300"/>
          <a:ext cx="31432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 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6</xdr:col>
      <xdr:colOff>9525</xdr:colOff>
      <xdr:row>26</xdr:row>
      <xdr:rowOff>19050</xdr:rowOff>
    </xdr:from>
    <xdr:to>
      <xdr:col>6</xdr:col>
      <xdr:colOff>295275</xdr:colOff>
      <xdr:row>27</xdr:row>
      <xdr:rowOff>0</xdr:rowOff>
    </xdr:to>
    <xdr:sp>
      <xdr:nvSpPr>
        <xdr:cNvPr id="21" name="Text Box 40"/>
        <xdr:cNvSpPr txBox="1">
          <a:spLocks noChangeArrowheads="1"/>
        </xdr:cNvSpPr>
      </xdr:nvSpPr>
      <xdr:spPr>
        <a:xfrm>
          <a:off x="3686175" y="4257675"/>
          <a:ext cx="2857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Pos.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Pos.5</a:t>
          </a:r>
        </a:p>
      </xdr:txBody>
    </xdr:sp>
    <xdr:clientData/>
  </xdr:twoCellAnchor>
  <xdr:twoCellAnchor>
    <xdr:from>
      <xdr:col>6</xdr:col>
      <xdr:colOff>9525</xdr:colOff>
      <xdr:row>28</xdr:row>
      <xdr:rowOff>19050</xdr:rowOff>
    </xdr:from>
    <xdr:to>
      <xdr:col>6</xdr:col>
      <xdr:colOff>295275</xdr:colOff>
      <xdr:row>29</xdr:row>
      <xdr:rowOff>0</xdr:rowOff>
    </xdr:to>
    <xdr:sp>
      <xdr:nvSpPr>
        <xdr:cNvPr id="22" name="Text Box 41"/>
        <xdr:cNvSpPr txBox="1">
          <a:spLocks noChangeArrowheads="1"/>
        </xdr:cNvSpPr>
      </xdr:nvSpPr>
      <xdr:spPr>
        <a:xfrm>
          <a:off x="3686175" y="4581525"/>
          <a:ext cx="2857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Pos.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Pos.5</a:t>
          </a:r>
        </a:p>
      </xdr:txBody>
    </xdr:sp>
    <xdr:clientData/>
  </xdr:twoCellAnchor>
  <xdr:twoCellAnchor>
    <xdr:from>
      <xdr:col>6</xdr:col>
      <xdr:colOff>9525</xdr:colOff>
      <xdr:row>30</xdr:row>
      <xdr:rowOff>19050</xdr:rowOff>
    </xdr:from>
    <xdr:to>
      <xdr:col>6</xdr:col>
      <xdr:colOff>295275</xdr:colOff>
      <xdr:row>31</xdr:row>
      <xdr:rowOff>0</xdr:rowOff>
    </xdr:to>
    <xdr:sp>
      <xdr:nvSpPr>
        <xdr:cNvPr id="23" name="Text Box 42"/>
        <xdr:cNvSpPr txBox="1">
          <a:spLocks noChangeArrowheads="1"/>
        </xdr:cNvSpPr>
      </xdr:nvSpPr>
      <xdr:spPr>
        <a:xfrm>
          <a:off x="3686175" y="4905375"/>
          <a:ext cx="2857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Pos.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Pos.5</a:t>
          </a:r>
        </a:p>
      </xdr:txBody>
    </xdr:sp>
    <xdr:clientData/>
  </xdr:twoCellAnchor>
  <xdr:twoCellAnchor>
    <xdr:from>
      <xdr:col>8</xdr:col>
      <xdr:colOff>485775</xdr:colOff>
      <xdr:row>33</xdr:row>
      <xdr:rowOff>114300</xdr:rowOff>
    </xdr:from>
    <xdr:to>
      <xdr:col>14</xdr:col>
      <xdr:colOff>0</xdr:colOff>
      <xdr:row>39</xdr:row>
      <xdr:rowOff>0</xdr:rowOff>
    </xdr:to>
    <xdr:sp>
      <xdr:nvSpPr>
        <xdr:cNvPr id="24" name="Text Box 54"/>
        <xdr:cNvSpPr txBox="1">
          <a:spLocks noChangeArrowheads="1"/>
        </xdr:cNvSpPr>
      </xdr:nvSpPr>
      <xdr:spPr>
        <a:xfrm>
          <a:off x="5172075" y="5619750"/>
          <a:ext cx="2200275" cy="1143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Sieger:
</a:t>
          </a:r>
          <a:r>
            <a:rPr lang="en-US" cap="none" sz="10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Tennisverband Berlin-Brandenburg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 editAs="oneCell">
    <xdr:from>
      <xdr:col>26</xdr:col>
      <xdr:colOff>0</xdr:colOff>
      <xdr:row>0</xdr:row>
      <xdr:rowOff>57150</xdr:rowOff>
    </xdr:from>
    <xdr:to>
      <xdr:col>28</xdr:col>
      <xdr:colOff>209550</xdr:colOff>
      <xdr:row>2</xdr:row>
      <xdr:rowOff>47625</xdr:rowOff>
    </xdr:to>
    <xdr:pic>
      <xdr:nvPicPr>
        <xdr:cNvPr id="25" name="Grafik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05900" y="57150"/>
          <a:ext cx="5238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2"/>
  <sheetViews>
    <sheetView tabSelected="1" zoomScalePageLayoutView="0" workbookViewId="0" topLeftCell="A9">
      <selection activeCell="H25" sqref="H25"/>
    </sheetView>
  </sheetViews>
  <sheetFormatPr defaultColWidth="11.421875" defaultRowHeight="12.75"/>
  <cols>
    <col min="1" max="2" width="2.421875" style="2" customWidth="1"/>
    <col min="3" max="3" width="6.7109375" style="2" customWidth="1"/>
    <col min="4" max="4" width="8.421875" style="2" customWidth="1"/>
    <col min="5" max="5" width="32.7109375" style="2" customWidth="1"/>
    <col min="6" max="6" width="2.421875" style="2" customWidth="1"/>
    <col min="7" max="7" width="6.7109375" style="2" customWidth="1"/>
    <col min="8" max="8" width="8.421875" style="2" customWidth="1"/>
    <col min="9" max="9" width="32.7109375" style="2" customWidth="1"/>
    <col min="10" max="10" width="2.00390625" style="5" customWidth="1"/>
    <col min="11" max="11" width="0.85546875" style="6" customWidth="1"/>
    <col min="12" max="13" width="1.8515625" style="5" customWidth="1"/>
    <col min="14" max="14" width="0.9921875" style="6" customWidth="1"/>
    <col min="15" max="15" width="2.00390625" style="5" customWidth="1"/>
    <col min="16" max="16" width="3.00390625" style="5" bestFit="1" customWidth="1"/>
    <col min="17" max="17" width="0.85546875" style="6" customWidth="1"/>
    <col min="18" max="18" width="3.00390625" style="5" bestFit="1" customWidth="1"/>
    <col min="19" max="19" width="3.8515625" style="5" customWidth="1"/>
    <col min="20" max="20" width="0.85546875" style="6" customWidth="1"/>
    <col min="21" max="21" width="3.8515625" style="5" customWidth="1"/>
    <col min="22" max="23" width="11.421875" style="5" hidden="1" customWidth="1"/>
    <col min="24" max="24" width="3.8515625" style="5" customWidth="1"/>
    <col min="25" max="25" width="0.85546875" style="6" customWidth="1"/>
    <col min="26" max="27" width="3.8515625" style="5" customWidth="1"/>
    <col min="28" max="28" width="0.85546875" style="6" customWidth="1"/>
    <col min="29" max="29" width="3.8515625" style="5" customWidth="1"/>
    <col min="30" max="30" width="4.7109375" style="5" hidden="1" customWidth="1"/>
    <col min="31" max="31" width="5.00390625" style="2" hidden="1" customWidth="1"/>
    <col min="32" max="16384" width="11.421875" style="2" customWidth="1"/>
  </cols>
  <sheetData>
    <row r="1" spans="2:30" s="1" customFormat="1" ht="20.25" customHeight="1">
      <c r="B1" s="2"/>
      <c r="C1" s="2"/>
      <c r="D1" s="2"/>
      <c r="F1" s="75" t="s">
        <v>32</v>
      </c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3"/>
      <c r="AB1" s="4"/>
      <c r="AC1" s="3"/>
      <c r="AD1" s="3"/>
    </row>
    <row r="2" spans="2:30" s="1" customFormat="1" ht="17.25" customHeight="1">
      <c r="B2" s="2"/>
      <c r="C2" s="2"/>
      <c r="D2" s="2"/>
      <c r="E2" s="2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3"/>
      <c r="AB2" s="4"/>
      <c r="AC2" s="3"/>
      <c r="AD2" s="3"/>
    </row>
    <row r="3" ht="7.5" customHeight="1"/>
    <row r="4" spans="27:29" ht="12.75">
      <c r="AA4" s="7"/>
      <c r="AC4" s="8"/>
    </row>
    <row r="5" spans="10:29" ht="8.25" customHeight="1" thickBot="1">
      <c r="J5" s="9"/>
      <c r="K5" s="73"/>
      <c r="AA5" s="7"/>
      <c r="AC5" s="7"/>
    </row>
    <row r="6" spans="10:29" ht="13.5" thickBot="1">
      <c r="J6" s="9"/>
      <c r="K6" s="73"/>
      <c r="AA6" s="9"/>
      <c r="AC6" s="8"/>
    </row>
    <row r="7" ht="9" customHeight="1">
      <c r="AC7" s="7"/>
    </row>
    <row r="8" spans="10:32" ht="13.5" thickBot="1">
      <c r="J8" s="9"/>
      <c r="K8" s="73"/>
      <c r="AA8" s="9"/>
      <c r="AF8" s="10"/>
    </row>
    <row r="9" ht="12.75">
      <c r="AG9" s="5"/>
    </row>
    <row r="10" spans="10:19" ht="13.5" thickBot="1">
      <c r="J10" s="9"/>
      <c r="K10" s="73"/>
      <c r="S10" s="5" t="s">
        <v>26</v>
      </c>
    </row>
    <row r="11" spans="2:27" ht="12.75">
      <c r="B11" s="127" t="s">
        <v>16</v>
      </c>
      <c r="C11" s="128"/>
      <c r="D11" s="128"/>
      <c r="E11" s="128"/>
      <c r="J11" s="11"/>
      <c r="L11" s="11"/>
      <c r="M11" s="11"/>
      <c r="O11" s="11"/>
      <c r="P11" s="11"/>
      <c r="R11" s="11"/>
      <c r="S11" s="11"/>
      <c r="T11" s="11"/>
      <c r="U11" s="6"/>
      <c r="V11" s="11"/>
      <c r="W11" s="11"/>
      <c r="X11" s="6"/>
      <c r="Z11" s="11"/>
      <c r="AA11" s="11"/>
    </row>
    <row r="12" spans="2:29" ht="12.75">
      <c r="B12" s="129" t="s">
        <v>17</v>
      </c>
      <c r="C12" s="129"/>
      <c r="D12" s="129"/>
      <c r="E12" s="129"/>
      <c r="G12" s="129" t="s">
        <v>18</v>
      </c>
      <c r="H12" s="129"/>
      <c r="I12" s="130"/>
      <c r="J12" s="123" t="s">
        <v>28</v>
      </c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5">
        <f ca="1">TODAY()</f>
        <v>40056</v>
      </c>
      <c r="V12" s="124"/>
      <c r="W12" s="124"/>
      <c r="X12" s="124"/>
      <c r="Y12" s="124"/>
      <c r="Z12" s="124"/>
      <c r="AA12" s="124"/>
      <c r="AB12" s="124"/>
      <c r="AC12" s="124"/>
    </row>
    <row r="13" spans="10:29" ht="6.75" customHeight="1"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</row>
    <row r="14" spans="2:29" ht="18" customHeight="1">
      <c r="B14" s="132" t="s">
        <v>51</v>
      </c>
      <c r="C14" s="132"/>
      <c r="D14" s="132"/>
      <c r="E14" s="132"/>
      <c r="G14" s="132" t="s">
        <v>37</v>
      </c>
      <c r="H14" s="132"/>
      <c r="I14" s="132"/>
      <c r="J14" s="123" t="s">
        <v>29</v>
      </c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3" t="s">
        <v>36</v>
      </c>
      <c r="V14" s="124"/>
      <c r="W14" s="124"/>
      <c r="X14" s="124"/>
      <c r="Y14" s="124"/>
      <c r="Z14" s="124"/>
      <c r="AA14" s="124"/>
      <c r="AB14" s="124"/>
      <c r="AC14" s="124"/>
    </row>
    <row r="15" spans="1:18" ht="8.25" customHeight="1">
      <c r="A15" s="12"/>
      <c r="J15" s="13"/>
      <c r="K15" s="14"/>
      <c r="L15" s="13"/>
      <c r="M15" s="13"/>
      <c r="N15" s="14"/>
      <c r="O15" s="13"/>
      <c r="P15" s="13"/>
      <c r="Q15" s="14"/>
      <c r="R15" s="13"/>
    </row>
    <row r="16" spans="1:29" ht="12.75" customHeight="1">
      <c r="A16" s="114"/>
      <c r="B16" s="115"/>
      <c r="C16" s="112" t="s">
        <v>5</v>
      </c>
      <c r="D16" s="126" t="s">
        <v>6</v>
      </c>
      <c r="E16" s="133" t="s">
        <v>30</v>
      </c>
      <c r="F16" s="116"/>
      <c r="G16" s="112" t="s">
        <v>5</v>
      </c>
      <c r="H16" s="126" t="s">
        <v>6</v>
      </c>
      <c r="I16" s="131" t="s">
        <v>31</v>
      </c>
      <c r="J16" s="83" t="s">
        <v>7</v>
      </c>
      <c r="K16" s="113"/>
      <c r="L16" s="113"/>
      <c r="M16" s="113"/>
      <c r="N16" s="113"/>
      <c r="O16" s="113"/>
      <c r="P16" s="113"/>
      <c r="Q16" s="113"/>
      <c r="R16" s="119"/>
      <c r="S16" s="83" t="s">
        <v>23</v>
      </c>
      <c r="T16" s="84"/>
      <c r="U16" s="85"/>
      <c r="X16" s="113" t="s">
        <v>24</v>
      </c>
      <c r="Y16" s="84"/>
      <c r="Z16" s="85"/>
      <c r="AA16" s="83" t="s">
        <v>19</v>
      </c>
      <c r="AB16" s="84"/>
      <c r="AC16" s="85"/>
    </row>
    <row r="17" spans="1:29" ht="12.75">
      <c r="A17" s="114"/>
      <c r="B17" s="115"/>
      <c r="C17" s="112"/>
      <c r="D17" s="126"/>
      <c r="E17" s="134"/>
      <c r="F17" s="117"/>
      <c r="G17" s="112"/>
      <c r="H17" s="126"/>
      <c r="I17" s="131"/>
      <c r="J17" s="120"/>
      <c r="K17" s="121"/>
      <c r="L17" s="121"/>
      <c r="M17" s="121"/>
      <c r="N17" s="121"/>
      <c r="O17" s="121"/>
      <c r="P17" s="121"/>
      <c r="Q17" s="121"/>
      <c r="R17" s="122"/>
      <c r="S17" s="86"/>
      <c r="T17" s="87"/>
      <c r="U17" s="88"/>
      <c r="X17" s="87"/>
      <c r="Y17" s="87"/>
      <c r="Z17" s="88"/>
      <c r="AA17" s="86"/>
      <c r="AB17" s="87"/>
      <c r="AC17" s="88"/>
    </row>
    <row r="18" spans="1:29" ht="12.75">
      <c r="A18" s="114"/>
      <c r="B18" s="115"/>
      <c r="C18" s="112"/>
      <c r="D18" s="126"/>
      <c r="E18" s="135"/>
      <c r="F18" s="118"/>
      <c r="G18" s="112"/>
      <c r="H18" s="126"/>
      <c r="I18" s="131"/>
      <c r="J18" s="15" t="s">
        <v>21</v>
      </c>
      <c r="K18" s="16" t="s">
        <v>20</v>
      </c>
      <c r="L18" s="17" t="s">
        <v>22</v>
      </c>
      <c r="M18" s="18" t="s">
        <v>21</v>
      </c>
      <c r="N18" s="19" t="s">
        <v>20</v>
      </c>
      <c r="O18" s="17" t="s">
        <v>22</v>
      </c>
      <c r="P18" s="18" t="s">
        <v>21</v>
      </c>
      <c r="Q18" s="19" t="s">
        <v>20</v>
      </c>
      <c r="R18" s="17" t="s">
        <v>22</v>
      </c>
      <c r="S18" s="89"/>
      <c r="T18" s="90"/>
      <c r="U18" s="91"/>
      <c r="X18" s="90"/>
      <c r="Y18" s="90"/>
      <c r="Z18" s="91"/>
      <c r="AA18" s="89"/>
      <c r="AB18" s="90"/>
      <c r="AC18" s="91"/>
    </row>
    <row r="19" spans="1:30" s="30" customFormat="1" ht="12.75">
      <c r="A19" s="20" t="s">
        <v>0</v>
      </c>
      <c r="B19" s="21">
        <v>1</v>
      </c>
      <c r="C19" s="21"/>
      <c r="D19" s="74" t="s">
        <v>52</v>
      </c>
      <c r="E19" s="22" t="s">
        <v>53</v>
      </c>
      <c r="F19" s="21">
        <v>1</v>
      </c>
      <c r="G19" s="21"/>
      <c r="H19" s="74" t="s">
        <v>44</v>
      </c>
      <c r="I19" s="22" t="s">
        <v>38</v>
      </c>
      <c r="J19" s="23">
        <v>6</v>
      </c>
      <c r="K19" s="16" t="s">
        <v>20</v>
      </c>
      <c r="L19" s="24">
        <v>2</v>
      </c>
      <c r="M19" s="25">
        <v>6</v>
      </c>
      <c r="N19" s="16" t="s">
        <v>20</v>
      </c>
      <c r="O19" s="24">
        <v>0</v>
      </c>
      <c r="P19" s="25"/>
      <c r="Q19" s="16" t="s">
        <v>20</v>
      </c>
      <c r="R19" s="24"/>
      <c r="S19" s="25">
        <f aca="true" t="shared" si="0" ref="S19:S24">J19+M19+IF(P19&gt;R19,1,0)</f>
        <v>12</v>
      </c>
      <c r="T19" s="26" t="s">
        <v>20</v>
      </c>
      <c r="U19" s="24">
        <f aca="true" t="shared" si="1" ref="U19:U24">L19+O19+IF(R19&gt;P19,1,0)</f>
        <v>2</v>
      </c>
      <c r="V19" s="27"/>
      <c r="W19" s="27"/>
      <c r="X19" s="23">
        <f aca="true" t="shared" si="2" ref="X19:X24">IF(J19&gt;L19,1,0)+IF(M19&gt;O19,1,0)+IF(P19&gt;R19,1,0)</f>
        <v>2</v>
      </c>
      <c r="Y19" s="26" t="s">
        <v>20</v>
      </c>
      <c r="Z19" s="24">
        <f aca="true" t="shared" si="3" ref="Z19:Z24">IF(L19&gt;J19,1,0)+IF(O19&gt;M19,1,0)+IF(R19&gt;P19,1,0)</f>
        <v>0</v>
      </c>
      <c r="AA19" s="28">
        <f aca="true" t="shared" si="4" ref="AA19:AA24">IF(X19&gt;Z19,1,0)</f>
        <v>1</v>
      </c>
      <c r="AB19" s="26" t="s">
        <v>20</v>
      </c>
      <c r="AC19" s="29">
        <f aca="true" t="shared" si="5" ref="AC19:AC24">IF(Z19&gt;X19,1,0)</f>
        <v>0</v>
      </c>
      <c r="AD19" s="11"/>
    </row>
    <row r="20" spans="1:31" s="30" customFormat="1" ht="12.75">
      <c r="A20" s="20" t="s">
        <v>1</v>
      </c>
      <c r="B20" s="21">
        <v>2</v>
      </c>
      <c r="C20" s="21"/>
      <c r="D20" s="74" t="s">
        <v>54</v>
      </c>
      <c r="E20" s="22" t="s">
        <v>55</v>
      </c>
      <c r="F20" s="21">
        <v>2</v>
      </c>
      <c r="G20" s="21"/>
      <c r="H20" s="74" t="s">
        <v>45</v>
      </c>
      <c r="I20" s="22" t="s">
        <v>39</v>
      </c>
      <c r="J20" s="28">
        <v>5</v>
      </c>
      <c r="K20" s="16" t="s">
        <v>20</v>
      </c>
      <c r="L20" s="24">
        <v>7</v>
      </c>
      <c r="M20" s="31">
        <v>6</v>
      </c>
      <c r="N20" s="16" t="s">
        <v>20</v>
      </c>
      <c r="O20" s="29">
        <v>4</v>
      </c>
      <c r="P20" s="25">
        <v>4</v>
      </c>
      <c r="Q20" s="16" t="s">
        <v>20</v>
      </c>
      <c r="R20" s="24">
        <v>10</v>
      </c>
      <c r="S20" s="25">
        <f t="shared" si="0"/>
        <v>11</v>
      </c>
      <c r="T20" s="26" t="s">
        <v>20</v>
      </c>
      <c r="U20" s="24">
        <f t="shared" si="1"/>
        <v>12</v>
      </c>
      <c r="V20" s="27"/>
      <c r="W20" s="27"/>
      <c r="X20" s="23">
        <f t="shared" si="2"/>
        <v>1</v>
      </c>
      <c r="Y20" s="26" t="s">
        <v>20</v>
      </c>
      <c r="Z20" s="24">
        <f t="shared" si="3"/>
        <v>2</v>
      </c>
      <c r="AA20" s="28">
        <f t="shared" si="4"/>
        <v>0</v>
      </c>
      <c r="AB20" s="26" t="s">
        <v>20</v>
      </c>
      <c r="AC20" s="29">
        <f t="shared" si="5"/>
        <v>1</v>
      </c>
      <c r="AD20" s="11"/>
      <c r="AE20" s="32"/>
    </row>
    <row r="21" spans="1:31" s="30" customFormat="1" ht="12.75">
      <c r="A21" s="20" t="s">
        <v>2</v>
      </c>
      <c r="B21" s="21">
        <v>3</v>
      </c>
      <c r="C21" s="21"/>
      <c r="D21" s="74" t="s">
        <v>56</v>
      </c>
      <c r="E21" s="22" t="s">
        <v>57</v>
      </c>
      <c r="F21" s="21">
        <v>3</v>
      </c>
      <c r="G21" s="21"/>
      <c r="H21" s="74" t="s">
        <v>46</v>
      </c>
      <c r="I21" s="22" t="s">
        <v>40</v>
      </c>
      <c r="J21" s="28">
        <v>7</v>
      </c>
      <c r="K21" s="16" t="s">
        <v>20</v>
      </c>
      <c r="L21" s="24">
        <v>6</v>
      </c>
      <c r="M21" s="31">
        <v>6</v>
      </c>
      <c r="N21" s="16" t="s">
        <v>20</v>
      </c>
      <c r="O21" s="29">
        <v>0</v>
      </c>
      <c r="P21" s="25"/>
      <c r="Q21" s="16" t="s">
        <v>20</v>
      </c>
      <c r="R21" s="24"/>
      <c r="S21" s="25">
        <f t="shared" si="0"/>
        <v>13</v>
      </c>
      <c r="T21" s="26" t="s">
        <v>20</v>
      </c>
      <c r="U21" s="24">
        <f t="shared" si="1"/>
        <v>6</v>
      </c>
      <c r="V21" s="27"/>
      <c r="W21" s="27"/>
      <c r="X21" s="23">
        <f t="shared" si="2"/>
        <v>2</v>
      </c>
      <c r="Y21" s="26" t="s">
        <v>20</v>
      </c>
      <c r="Z21" s="24">
        <f t="shared" si="3"/>
        <v>0</v>
      </c>
      <c r="AA21" s="28">
        <f t="shared" si="4"/>
        <v>1</v>
      </c>
      <c r="AB21" s="26" t="s">
        <v>20</v>
      </c>
      <c r="AC21" s="29">
        <f t="shared" si="5"/>
        <v>0</v>
      </c>
      <c r="AD21" s="11"/>
      <c r="AE21" s="32"/>
    </row>
    <row r="22" spans="1:31" s="30" customFormat="1" ht="12.75">
      <c r="A22" s="20" t="s">
        <v>3</v>
      </c>
      <c r="B22" s="21">
        <v>4</v>
      </c>
      <c r="C22" s="21"/>
      <c r="D22" s="74" t="s">
        <v>58</v>
      </c>
      <c r="E22" s="22" t="s">
        <v>59</v>
      </c>
      <c r="F22" s="21">
        <v>4</v>
      </c>
      <c r="G22" s="21"/>
      <c r="H22" s="74" t="s">
        <v>47</v>
      </c>
      <c r="I22" s="22" t="s">
        <v>41</v>
      </c>
      <c r="J22" s="28">
        <v>3</v>
      </c>
      <c r="K22" s="16" t="s">
        <v>20</v>
      </c>
      <c r="L22" s="24">
        <v>6</v>
      </c>
      <c r="M22" s="31">
        <v>6</v>
      </c>
      <c r="N22" s="16" t="s">
        <v>20</v>
      </c>
      <c r="O22" s="29">
        <v>2</v>
      </c>
      <c r="P22" s="25">
        <v>10</v>
      </c>
      <c r="Q22" s="16" t="s">
        <v>20</v>
      </c>
      <c r="R22" s="24">
        <v>8</v>
      </c>
      <c r="S22" s="25">
        <f t="shared" si="0"/>
        <v>10</v>
      </c>
      <c r="T22" s="26" t="s">
        <v>20</v>
      </c>
      <c r="U22" s="24">
        <f t="shared" si="1"/>
        <v>8</v>
      </c>
      <c r="V22" s="27"/>
      <c r="W22" s="27"/>
      <c r="X22" s="23">
        <f t="shared" si="2"/>
        <v>2</v>
      </c>
      <c r="Y22" s="26" t="s">
        <v>20</v>
      </c>
      <c r="Z22" s="24">
        <f t="shared" si="3"/>
        <v>1</v>
      </c>
      <c r="AA22" s="28">
        <f t="shared" si="4"/>
        <v>1</v>
      </c>
      <c r="AB22" s="26" t="s">
        <v>20</v>
      </c>
      <c r="AC22" s="29">
        <f t="shared" si="5"/>
        <v>0</v>
      </c>
      <c r="AD22" s="11"/>
      <c r="AE22" s="32"/>
    </row>
    <row r="23" spans="1:31" s="30" customFormat="1" ht="12.75">
      <c r="A23" s="20" t="s">
        <v>0</v>
      </c>
      <c r="B23" s="21">
        <v>5</v>
      </c>
      <c r="C23" s="21"/>
      <c r="D23" s="74" t="s">
        <v>60</v>
      </c>
      <c r="E23" s="22" t="s">
        <v>61</v>
      </c>
      <c r="F23" s="21">
        <v>5</v>
      </c>
      <c r="G23" s="21"/>
      <c r="H23" s="74" t="s">
        <v>48</v>
      </c>
      <c r="I23" s="22" t="s">
        <v>42</v>
      </c>
      <c r="J23" s="28">
        <v>0</v>
      </c>
      <c r="K23" s="16" t="s">
        <v>20</v>
      </c>
      <c r="L23" s="24">
        <v>6</v>
      </c>
      <c r="M23" s="31">
        <v>3</v>
      </c>
      <c r="N23" s="16" t="s">
        <v>20</v>
      </c>
      <c r="O23" s="29">
        <v>6</v>
      </c>
      <c r="P23" s="25"/>
      <c r="Q23" s="16" t="s">
        <v>20</v>
      </c>
      <c r="R23" s="24"/>
      <c r="S23" s="25">
        <f t="shared" si="0"/>
        <v>3</v>
      </c>
      <c r="T23" s="26" t="s">
        <v>20</v>
      </c>
      <c r="U23" s="24">
        <f t="shared" si="1"/>
        <v>12</v>
      </c>
      <c r="V23" s="27"/>
      <c r="W23" s="27"/>
      <c r="X23" s="23">
        <f t="shared" si="2"/>
        <v>0</v>
      </c>
      <c r="Y23" s="26" t="s">
        <v>20</v>
      </c>
      <c r="Z23" s="24">
        <f t="shared" si="3"/>
        <v>2</v>
      </c>
      <c r="AA23" s="28">
        <f t="shared" si="4"/>
        <v>0</v>
      </c>
      <c r="AB23" s="26" t="s">
        <v>20</v>
      </c>
      <c r="AC23" s="29">
        <f t="shared" si="5"/>
        <v>1</v>
      </c>
      <c r="AD23" s="11"/>
      <c r="AE23" s="32"/>
    </row>
    <row r="24" spans="1:31" s="30" customFormat="1" ht="13.5" thickBot="1">
      <c r="A24" s="20" t="s">
        <v>4</v>
      </c>
      <c r="B24" s="21">
        <v>6</v>
      </c>
      <c r="C24" s="21"/>
      <c r="D24" s="74" t="s">
        <v>62</v>
      </c>
      <c r="E24" s="22" t="s">
        <v>63</v>
      </c>
      <c r="F24" s="21">
        <v>6</v>
      </c>
      <c r="G24" s="21"/>
      <c r="H24" s="74" t="s">
        <v>49</v>
      </c>
      <c r="I24" s="22" t="s">
        <v>43</v>
      </c>
      <c r="J24" s="28">
        <v>1</v>
      </c>
      <c r="K24" s="16" t="s">
        <v>20</v>
      </c>
      <c r="L24" s="24">
        <v>6</v>
      </c>
      <c r="M24" s="31">
        <v>3</v>
      </c>
      <c r="N24" s="16" t="s">
        <v>20</v>
      </c>
      <c r="O24" s="29">
        <v>6</v>
      </c>
      <c r="P24" s="25"/>
      <c r="Q24" s="16" t="s">
        <v>20</v>
      </c>
      <c r="R24" s="24"/>
      <c r="S24" s="25">
        <f t="shared" si="0"/>
        <v>4</v>
      </c>
      <c r="T24" s="33" t="s">
        <v>20</v>
      </c>
      <c r="U24" s="24">
        <f t="shared" si="1"/>
        <v>12</v>
      </c>
      <c r="V24" s="27"/>
      <c r="W24" s="27"/>
      <c r="X24" s="35">
        <f t="shared" si="2"/>
        <v>0</v>
      </c>
      <c r="Y24" s="33" t="s">
        <v>20</v>
      </c>
      <c r="Z24" s="34">
        <f t="shared" si="3"/>
        <v>2</v>
      </c>
      <c r="AA24" s="36">
        <f t="shared" si="4"/>
        <v>0</v>
      </c>
      <c r="AB24" s="33" t="s">
        <v>20</v>
      </c>
      <c r="AC24" s="37">
        <f t="shared" si="5"/>
        <v>1</v>
      </c>
      <c r="AD24" s="11"/>
      <c r="AE24" s="38"/>
    </row>
    <row r="25" spans="1:29" ht="22.5" customHeight="1" thickBot="1">
      <c r="A25" s="39"/>
      <c r="C25" s="6"/>
      <c r="D25" s="6"/>
      <c r="G25" s="6"/>
      <c r="H25" s="6"/>
      <c r="K25" s="40"/>
      <c r="L25" s="11"/>
      <c r="M25" s="11"/>
      <c r="N25" s="40"/>
      <c r="O25" s="11"/>
      <c r="P25" s="11"/>
      <c r="Q25" s="40"/>
      <c r="R25" s="11"/>
      <c r="S25" s="41">
        <f>SUM(S19:S24)</f>
        <v>53</v>
      </c>
      <c r="T25" s="42" t="s">
        <v>20</v>
      </c>
      <c r="U25" s="43">
        <f>SUM(U19:U24)</f>
        <v>52</v>
      </c>
      <c r="V25" s="44"/>
      <c r="W25" s="44"/>
      <c r="X25" s="44">
        <f>SUM(X19:X24)</f>
        <v>7</v>
      </c>
      <c r="Y25" s="42" t="s">
        <v>20</v>
      </c>
      <c r="Z25" s="45">
        <f>SUM(Z19:Z24)</f>
        <v>7</v>
      </c>
      <c r="AA25" s="46">
        <f>SUM(AA19:AA24)</f>
        <v>3</v>
      </c>
      <c r="AB25" s="47" t="s">
        <v>20</v>
      </c>
      <c r="AC25" s="48">
        <f>SUM(AC19:AC24)</f>
        <v>3</v>
      </c>
    </row>
    <row r="26" spans="1:31" ht="9" customHeight="1">
      <c r="A26" s="39"/>
      <c r="C26" s="49"/>
      <c r="D26" s="50"/>
      <c r="K26" s="40"/>
      <c r="L26" s="11"/>
      <c r="M26" s="11"/>
      <c r="N26" s="40"/>
      <c r="O26" s="11"/>
      <c r="P26" s="11"/>
      <c r="Q26" s="40"/>
      <c r="R26" s="11"/>
      <c r="S26" s="11"/>
      <c r="T26" s="40"/>
      <c r="U26" s="11"/>
      <c r="V26" s="11"/>
      <c r="W26" s="11"/>
      <c r="X26" s="11"/>
      <c r="Y26" s="40"/>
      <c r="Z26" s="11"/>
      <c r="AA26" s="11"/>
      <c r="AB26" s="20"/>
      <c r="AC26" s="11"/>
      <c r="AE26" s="38"/>
    </row>
    <row r="27" spans="1:31" s="30" customFormat="1" ht="12.75">
      <c r="A27" s="20" t="s">
        <v>8</v>
      </c>
      <c r="B27" s="111">
        <v>1</v>
      </c>
      <c r="C27" s="36"/>
      <c r="D27" s="34"/>
      <c r="E27" s="51" t="s">
        <v>57</v>
      </c>
      <c r="F27" s="111">
        <v>1</v>
      </c>
      <c r="G27" s="52"/>
      <c r="H27" s="53"/>
      <c r="I27" s="51" t="s">
        <v>50</v>
      </c>
      <c r="J27" s="106">
        <v>6</v>
      </c>
      <c r="K27" s="92" t="s">
        <v>20</v>
      </c>
      <c r="L27" s="96">
        <v>3</v>
      </c>
      <c r="M27" s="106">
        <v>4</v>
      </c>
      <c r="N27" s="92" t="s">
        <v>20</v>
      </c>
      <c r="O27" s="96">
        <v>6</v>
      </c>
      <c r="P27" s="106">
        <v>7</v>
      </c>
      <c r="Q27" s="92" t="s">
        <v>20</v>
      </c>
      <c r="R27" s="96">
        <v>10</v>
      </c>
      <c r="S27" s="106">
        <f>J27+M27+IF(P27&gt;R27,1,0)</f>
        <v>10</v>
      </c>
      <c r="T27" s="92" t="s">
        <v>20</v>
      </c>
      <c r="U27" s="96">
        <f>L27+O27+IF(R27&gt;P27,1,0)</f>
        <v>10</v>
      </c>
      <c r="V27" s="27"/>
      <c r="W27" s="27"/>
      <c r="X27" s="97">
        <f>IF(J27&gt;L27,1,0)+IF(M27&gt;O27,1,0)+IF(P27&gt;R27,1,0)</f>
        <v>1</v>
      </c>
      <c r="Y27" s="92" t="s">
        <v>20</v>
      </c>
      <c r="Z27" s="95">
        <f>IF(L27&gt;J27,1,0)+IF(O27&gt;M27,1,0)+IF(R27&gt;P27,1,0)</f>
        <v>2</v>
      </c>
      <c r="AA27" s="97">
        <f>IF(X27&gt;Z27,1,0)</f>
        <v>0</v>
      </c>
      <c r="AB27" s="92" t="s">
        <v>20</v>
      </c>
      <c r="AC27" s="95">
        <f>IF(Z27&gt;X27,1,0)</f>
        <v>1</v>
      </c>
      <c r="AD27" s="11"/>
      <c r="AE27" s="38"/>
    </row>
    <row r="28" spans="1:31" s="30" customFormat="1" ht="12.75">
      <c r="A28" s="20" t="s">
        <v>9</v>
      </c>
      <c r="B28" s="111"/>
      <c r="C28" s="54"/>
      <c r="D28" s="55">
        <f>SUM(C27+D27)</f>
        <v>0</v>
      </c>
      <c r="E28" s="51" t="s">
        <v>64</v>
      </c>
      <c r="F28" s="111"/>
      <c r="G28" s="56"/>
      <c r="H28" s="55">
        <f>SUM(G27+H27)</f>
        <v>0</v>
      </c>
      <c r="I28" s="51" t="s">
        <v>40</v>
      </c>
      <c r="J28" s="110"/>
      <c r="K28" s="93"/>
      <c r="L28" s="109"/>
      <c r="M28" s="110"/>
      <c r="N28" s="93"/>
      <c r="O28" s="109"/>
      <c r="P28" s="110"/>
      <c r="Q28" s="93"/>
      <c r="R28" s="109"/>
      <c r="S28" s="110"/>
      <c r="T28" s="93"/>
      <c r="U28" s="109"/>
      <c r="V28" s="27"/>
      <c r="W28" s="27"/>
      <c r="X28" s="97"/>
      <c r="Y28" s="93"/>
      <c r="Z28" s="95"/>
      <c r="AA28" s="97"/>
      <c r="AB28" s="93"/>
      <c r="AC28" s="95"/>
      <c r="AD28" s="11"/>
      <c r="AE28" s="38"/>
    </row>
    <row r="29" spans="1:31" s="30" customFormat="1" ht="12.75">
      <c r="A29" s="20" t="s">
        <v>10</v>
      </c>
      <c r="B29" s="111">
        <v>2</v>
      </c>
      <c r="C29" s="36"/>
      <c r="D29" s="37"/>
      <c r="E29" s="51" t="s">
        <v>61</v>
      </c>
      <c r="F29" s="111">
        <v>2</v>
      </c>
      <c r="G29" s="52"/>
      <c r="H29" s="53"/>
      <c r="I29" s="51" t="s">
        <v>41</v>
      </c>
      <c r="J29" s="106">
        <v>2</v>
      </c>
      <c r="K29" s="92" t="s">
        <v>20</v>
      </c>
      <c r="L29" s="96">
        <v>6</v>
      </c>
      <c r="M29" s="106">
        <v>3</v>
      </c>
      <c r="N29" s="92" t="s">
        <v>20</v>
      </c>
      <c r="O29" s="96">
        <v>6</v>
      </c>
      <c r="P29" s="106"/>
      <c r="Q29" s="92" t="s">
        <v>20</v>
      </c>
      <c r="R29" s="96"/>
      <c r="S29" s="106">
        <f>J29+M29+IF(P29&gt;R29,1,0)</f>
        <v>5</v>
      </c>
      <c r="T29" s="92" t="s">
        <v>20</v>
      </c>
      <c r="U29" s="96">
        <f>L29+O29+IF(R29&gt;P29,1,0)</f>
        <v>12</v>
      </c>
      <c r="V29" s="27"/>
      <c r="W29" s="27"/>
      <c r="X29" s="97">
        <f>IF(J29&gt;L29,1,0)+IF(M29&gt;O29,1,0)+IF(P29&gt;R29,1,0)</f>
        <v>0</v>
      </c>
      <c r="Y29" s="92" t="s">
        <v>20</v>
      </c>
      <c r="Z29" s="95">
        <f>IF(L29&gt;J29,1,0)+IF(O29&gt;M29,1,0)+IF(R29&gt;P29,1,0)</f>
        <v>2</v>
      </c>
      <c r="AA29" s="97">
        <f>IF(X29&gt;Z29,1,0)</f>
        <v>0</v>
      </c>
      <c r="AB29" s="92" t="s">
        <v>20</v>
      </c>
      <c r="AC29" s="95">
        <f>IF(Z29&gt;X29,1,0)</f>
        <v>1</v>
      </c>
      <c r="AD29" s="11"/>
      <c r="AE29" s="38"/>
    </row>
    <row r="30" spans="1:30" s="30" customFormat="1" ht="12.75">
      <c r="A30" s="20" t="s">
        <v>10</v>
      </c>
      <c r="B30" s="111"/>
      <c r="C30" s="54"/>
      <c r="D30" s="55">
        <f>C29+D29</f>
        <v>0</v>
      </c>
      <c r="E30" s="51" t="s">
        <v>63</v>
      </c>
      <c r="F30" s="111"/>
      <c r="G30" s="56"/>
      <c r="H30" s="55">
        <f>G29+H29</f>
        <v>0</v>
      </c>
      <c r="I30" s="51" t="s">
        <v>42</v>
      </c>
      <c r="J30" s="110"/>
      <c r="K30" s="93"/>
      <c r="L30" s="109"/>
      <c r="M30" s="110"/>
      <c r="N30" s="93"/>
      <c r="O30" s="109"/>
      <c r="P30" s="110"/>
      <c r="Q30" s="93"/>
      <c r="R30" s="109"/>
      <c r="S30" s="110"/>
      <c r="T30" s="93"/>
      <c r="U30" s="109"/>
      <c r="V30" s="27"/>
      <c r="W30" s="27"/>
      <c r="X30" s="97"/>
      <c r="Y30" s="93"/>
      <c r="Z30" s="95"/>
      <c r="AA30" s="97"/>
      <c r="AB30" s="93"/>
      <c r="AC30" s="95"/>
      <c r="AD30" s="11"/>
    </row>
    <row r="31" spans="1:30" s="30" customFormat="1" ht="12.75">
      <c r="A31" s="20" t="s">
        <v>0</v>
      </c>
      <c r="B31" s="111">
        <v>3</v>
      </c>
      <c r="C31" s="36"/>
      <c r="D31" s="37"/>
      <c r="E31" s="51" t="s">
        <v>53</v>
      </c>
      <c r="F31" s="111">
        <v>3</v>
      </c>
      <c r="G31" s="52"/>
      <c r="H31" s="53"/>
      <c r="I31" s="51" t="s">
        <v>39</v>
      </c>
      <c r="J31" s="106">
        <v>7</v>
      </c>
      <c r="K31" s="92" t="s">
        <v>20</v>
      </c>
      <c r="L31" s="96">
        <v>6</v>
      </c>
      <c r="M31" s="106">
        <v>6</v>
      </c>
      <c r="N31" s="92" t="s">
        <v>20</v>
      </c>
      <c r="O31" s="96">
        <v>4</v>
      </c>
      <c r="P31" s="106"/>
      <c r="Q31" s="92" t="s">
        <v>20</v>
      </c>
      <c r="R31" s="96"/>
      <c r="S31" s="106">
        <f>J31+M31+IF(P31&gt;R31,1,0)</f>
        <v>13</v>
      </c>
      <c r="T31" s="92" t="s">
        <v>20</v>
      </c>
      <c r="U31" s="96">
        <f>L31+O31+IF(R31&gt;P31,1,0)</f>
        <v>10</v>
      </c>
      <c r="V31" s="27"/>
      <c r="W31" s="27"/>
      <c r="X31" s="97">
        <f>IF(J31&gt;L31,1,0)+IF(M31&gt;O31,1,0)+IF(P31&gt;R31,1,0)</f>
        <v>2</v>
      </c>
      <c r="Y31" s="92" t="s">
        <v>20</v>
      </c>
      <c r="Z31" s="95">
        <f>IF(L31&gt;J31,1,0)+IF(O31&gt;M31,1,0)+IF(R31&gt;P31,1,0)</f>
        <v>0</v>
      </c>
      <c r="AA31" s="97">
        <f>IF(X31&gt;Z31,1,0)</f>
        <v>1</v>
      </c>
      <c r="AB31" s="92" t="s">
        <v>20</v>
      </c>
      <c r="AC31" s="95">
        <f>IF(Z31&gt;X31,1,0)</f>
        <v>0</v>
      </c>
      <c r="AD31" s="11"/>
    </row>
    <row r="32" spans="1:30" s="30" customFormat="1" ht="13.5" thickBot="1">
      <c r="A32" s="20" t="s">
        <v>4</v>
      </c>
      <c r="B32" s="111"/>
      <c r="C32" s="54"/>
      <c r="D32" s="55">
        <f>C31+D31</f>
        <v>0</v>
      </c>
      <c r="E32" s="51" t="s">
        <v>59</v>
      </c>
      <c r="F32" s="111"/>
      <c r="G32" s="56"/>
      <c r="H32" s="55">
        <f>G31+H31</f>
        <v>0</v>
      </c>
      <c r="I32" s="51" t="s">
        <v>43</v>
      </c>
      <c r="J32" s="110"/>
      <c r="K32" s="93"/>
      <c r="L32" s="109"/>
      <c r="M32" s="110"/>
      <c r="N32" s="93"/>
      <c r="O32" s="109"/>
      <c r="P32" s="110"/>
      <c r="Q32" s="93"/>
      <c r="R32" s="109"/>
      <c r="S32" s="110"/>
      <c r="T32" s="94"/>
      <c r="U32" s="109"/>
      <c r="V32" s="27"/>
      <c r="W32" s="27"/>
      <c r="X32" s="106"/>
      <c r="Y32" s="94"/>
      <c r="Z32" s="96"/>
      <c r="AA32" s="106"/>
      <c r="AB32" s="94"/>
      <c r="AC32" s="96"/>
      <c r="AD32" s="11"/>
    </row>
    <row r="33" spans="1:29" ht="22.5" customHeight="1" thickBot="1">
      <c r="A33" s="39"/>
      <c r="C33" s="6"/>
      <c r="D33" s="6"/>
      <c r="G33" s="6"/>
      <c r="H33" s="6"/>
      <c r="K33" s="40"/>
      <c r="L33" s="11"/>
      <c r="M33" s="11"/>
      <c r="N33" s="40"/>
      <c r="O33" s="11"/>
      <c r="P33" s="11"/>
      <c r="Q33" s="40"/>
      <c r="R33" s="11"/>
      <c r="S33" s="41">
        <f>SUM(S27:S32)</f>
        <v>28</v>
      </c>
      <c r="T33" s="42" t="s">
        <v>20</v>
      </c>
      <c r="U33" s="43">
        <f>SUM(U27:U32)</f>
        <v>32</v>
      </c>
      <c r="V33" s="44">
        <f>SUM(V27:V32)</f>
        <v>0</v>
      </c>
      <c r="W33" s="44">
        <f>SUM(W27:W32)</f>
        <v>0</v>
      </c>
      <c r="X33" s="44">
        <f>SUM(X27:X32)</f>
        <v>3</v>
      </c>
      <c r="Y33" s="42" t="s">
        <v>20</v>
      </c>
      <c r="Z33" s="45">
        <f>SUM(Z27:Z32)</f>
        <v>4</v>
      </c>
      <c r="AA33" s="46">
        <f>SUM(AA27:AA32)</f>
        <v>1</v>
      </c>
      <c r="AB33" s="47" t="s">
        <v>20</v>
      </c>
      <c r="AC33" s="48">
        <f>SUM(AC27:AC32)</f>
        <v>2</v>
      </c>
    </row>
    <row r="34" ht="9" customHeight="1" thickBot="1">
      <c r="A34" s="12"/>
    </row>
    <row r="35" spans="1:31" ht="18" customHeight="1" thickBot="1">
      <c r="A35" s="79" t="s">
        <v>27</v>
      </c>
      <c r="B35" s="80"/>
      <c r="C35" s="81"/>
      <c r="D35" s="57"/>
      <c r="P35" s="107">
        <f>IF(AD35&gt;AE35,AD35,AE35)</f>
        <v>5</v>
      </c>
      <c r="Q35" s="108"/>
      <c r="R35" s="108"/>
      <c r="S35" s="108"/>
      <c r="T35" s="58" t="s">
        <v>20</v>
      </c>
      <c r="U35" s="59">
        <f>IF(AE35&lt;AD35,AE35,AD35)</f>
        <v>4</v>
      </c>
      <c r="V35" s="60"/>
      <c r="W35" s="60"/>
      <c r="X35" s="61"/>
      <c r="Y35" s="62"/>
      <c r="Z35" s="98" t="s">
        <v>25</v>
      </c>
      <c r="AA35" s="99"/>
      <c r="AB35" s="100"/>
      <c r="AC35" s="101"/>
      <c r="AD35" s="63">
        <f>AC25+AC33</f>
        <v>5</v>
      </c>
      <c r="AE35" s="64">
        <f>AA25+AA33</f>
        <v>4</v>
      </c>
    </row>
    <row r="36" spans="16:31" ht="18" customHeight="1" thickBot="1">
      <c r="P36" s="102">
        <f>IF(AD36&gt;AE36,AD36,AE36)</f>
        <v>11</v>
      </c>
      <c r="Q36" s="103"/>
      <c r="R36" s="103"/>
      <c r="S36" s="103"/>
      <c r="T36" s="65" t="s">
        <v>20</v>
      </c>
      <c r="U36" s="66">
        <f>IF(AE36&lt;AD36,AE36,AD36)</f>
        <v>10</v>
      </c>
      <c r="V36" s="67"/>
      <c r="W36" s="67"/>
      <c r="X36" s="67"/>
      <c r="Y36" s="68"/>
      <c r="Z36" s="98" t="s">
        <v>7</v>
      </c>
      <c r="AA36" s="99"/>
      <c r="AB36" s="100"/>
      <c r="AC36" s="101"/>
      <c r="AD36" s="69">
        <f>Z25+Z33</f>
        <v>11</v>
      </c>
      <c r="AE36" s="64">
        <f>X25+X33</f>
        <v>10</v>
      </c>
    </row>
    <row r="37" spans="1:31" ht="18" customHeight="1" thickBot="1">
      <c r="A37" s="79" t="s">
        <v>11</v>
      </c>
      <c r="B37" s="80"/>
      <c r="C37" s="81"/>
      <c r="D37" s="57" t="s">
        <v>65</v>
      </c>
      <c r="E37" s="30" t="s">
        <v>15</v>
      </c>
      <c r="P37" s="104">
        <f>IF(AD37&gt;AE37,AD37,AE37)</f>
        <v>84</v>
      </c>
      <c r="Q37" s="105"/>
      <c r="R37" s="105"/>
      <c r="S37" s="105"/>
      <c r="T37" s="70" t="s">
        <v>20</v>
      </c>
      <c r="U37" s="71">
        <f>IF(AE37&lt;AD37,AE37,AD37)</f>
        <v>81</v>
      </c>
      <c r="V37" s="9"/>
      <c r="W37" s="9"/>
      <c r="X37" s="9"/>
      <c r="Y37" s="72"/>
      <c r="Z37" s="98" t="s">
        <v>14</v>
      </c>
      <c r="AA37" s="99"/>
      <c r="AB37" s="100"/>
      <c r="AC37" s="101"/>
      <c r="AD37" s="69">
        <f>U25+U33</f>
        <v>84</v>
      </c>
      <c r="AE37" s="64">
        <f>S25+S33</f>
        <v>81</v>
      </c>
    </row>
    <row r="38" ht="18" customHeight="1" thickBot="1"/>
    <row r="39" spans="1:29" ht="18" customHeight="1" thickBot="1">
      <c r="A39" s="79" t="s">
        <v>12</v>
      </c>
      <c r="B39" s="80"/>
      <c r="C39" s="81"/>
      <c r="D39" s="57" t="s">
        <v>66</v>
      </c>
      <c r="E39" s="30" t="s">
        <v>15</v>
      </c>
      <c r="P39" s="7"/>
      <c r="Q39" s="39"/>
      <c r="R39" s="7"/>
      <c r="S39" s="7"/>
      <c r="T39" s="39"/>
      <c r="U39" s="7"/>
      <c r="V39" s="7"/>
      <c r="W39" s="7"/>
      <c r="X39" s="7"/>
      <c r="Y39" s="39"/>
      <c r="Z39" s="7"/>
      <c r="AA39" s="7"/>
      <c r="AB39" s="39"/>
      <c r="AC39" s="7"/>
    </row>
    <row r="40" spans="1:29" ht="12.75">
      <c r="A40" s="82" t="s">
        <v>13</v>
      </c>
      <c r="B40" s="80"/>
      <c r="C40" s="80"/>
      <c r="D40" s="80"/>
      <c r="E40" s="80"/>
      <c r="F40" s="80"/>
      <c r="G40" s="80"/>
      <c r="H40" s="80"/>
      <c r="I40" s="80"/>
      <c r="P40" s="77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</row>
    <row r="42" spans="1:10" ht="12.75">
      <c r="A42" s="30" t="s">
        <v>33</v>
      </c>
      <c r="B42" s="30"/>
      <c r="C42" s="30"/>
      <c r="D42" s="30"/>
      <c r="E42" s="30"/>
      <c r="F42" s="30" t="s">
        <v>34</v>
      </c>
      <c r="G42" s="30"/>
      <c r="H42" s="30"/>
      <c r="I42" s="30"/>
      <c r="J42" s="11" t="s">
        <v>35</v>
      </c>
    </row>
  </sheetData>
  <sheetProtection/>
  <mergeCells count="94">
    <mergeCell ref="H16:H18"/>
    <mergeCell ref="B11:E11"/>
    <mergeCell ref="B12:E12"/>
    <mergeCell ref="G16:G18"/>
    <mergeCell ref="G12:I12"/>
    <mergeCell ref="I16:I18"/>
    <mergeCell ref="B14:E14"/>
    <mergeCell ref="G14:I14"/>
    <mergeCell ref="D16:D18"/>
    <mergeCell ref="E16:E18"/>
    <mergeCell ref="U12:AC13"/>
    <mergeCell ref="J14:T14"/>
    <mergeCell ref="U14:AC14"/>
    <mergeCell ref="R31:R32"/>
    <mergeCell ref="S31:S32"/>
    <mergeCell ref="T31:T32"/>
    <mergeCell ref="J27:J28"/>
    <mergeCell ref="K31:K32"/>
    <mergeCell ref="J29:J30"/>
    <mergeCell ref="T27:T28"/>
    <mergeCell ref="S29:S30"/>
    <mergeCell ref="Q31:Q32"/>
    <mergeCell ref="M31:M32"/>
    <mergeCell ref="N31:N32"/>
    <mergeCell ref="J12:T13"/>
    <mergeCell ref="P27:P28"/>
    <mergeCell ref="N27:N28"/>
    <mergeCell ref="L31:L32"/>
    <mergeCell ref="O31:O32"/>
    <mergeCell ref="P29:P30"/>
    <mergeCell ref="K27:K28"/>
    <mergeCell ref="L27:L28"/>
    <mergeCell ref="L29:L30"/>
    <mergeCell ref="M27:M28"/>
    <mergeCell ref="M29:M30"/>
    <mergeCell ref="N29:N30"/>
    <mergeCell ref="Q29:Q30"/>
    <mergeCell ref="R29:R30"/>
    <mergeCell ref="O29:O30"/>
    <mergeCell ref="A16:A18"/>
    <mergeCell ref="B16:B18"/>
    <mergeCell ref="F16:F18"/>
    <mergeCell ref="B27:B28"/>
    <mergeCell ref="F27:F28"/>
    <mergeCell ref="J16:R17"/>
    <mergeCell ref="R27:R28"/>
    <mergeCell ref="C16:C18"/>
    <mergeCell ref="S27:S28"/>
    <mergeCell ref="X16:Z18"/>
    <mergeCell ref="U27:U28"/>
    <mergeCell ref="S16:U18"/>
    <mergeCell ref="B29:B30"/>
    <mergeCell ref="T29:T30"/>
    <mergeCell ref="U29:U30"/>
    <mergeCell ref="O27:O28"/>
    <mergeCell ref="Q27:Q28"/>
    <mergeCell ref="B31:B32"/>
    <mergeCell ref="F29:F30"/>
    <mergeCell ref="F31:F32"/>
    <mergeCell ref="J31:J32"/>
    <mergeCell ref="K29:K30"/>
    <mergeCell ref="Y27:Y28"/>
    <mergeCell ref="Y29:Y30"/>
    <mergeCell ref="Y31:Y32"/>
    <mergeCell ref="X27:X28"/>
    <mergeCell ref="X29:X30"/>
    <mergeCell ref="Z36:AC36"/>
    <mergeCell ref="Z37:AC37"/>
    <mergeCell ref="P36:S36"/>
    <mergeCell ref="P37:S37"/>
    <mergeCell ref="Z35:AC35"/>
    <mergeCell ref="AA31:AA32"/>
    <mergeCell ref="X31:X32"/>
    <mergeCell ref="P35:S35"/>
    <mergeCell ref="U31:U32"/>
    <mergeCell ref="P31:P32"/>
    <mergeCell ref="AC27:AC28"/>
    <mergeCell ref="AC29:AC30"/>
    <mergeCell ref="AC31:AC32"/>
    <mergeCell ref="AA29:AA30"/>
    <mergeCell ref="Z27:Z28"/>
    <mergeCell ref="Z29:Z30"/>
    <mergeCell ref="Z31:Z32"/>
    <mergeCell ref="AA27:AA28"/>
    <mergeCell ref="F1:Z2"/>
    <mergeCell ref="P40:AC40"/>
    <mergeCell ref="A35:C35"/>
    <mergeCell ref="A37:C37"/>
    <mergeCell ref="A39:C39"/>
    <mergeCell ref="A40:I40"/>
    <mergeCell ref="AA16:AC18"/>
    <mergeCell ref="AB27:AB28"/>
    <mergeCell ref="AB29:AB30"/>
    <mergeCell ref="AB31:AB32"/>
  </mergeCells>
  <conditionalFormatting sqref="D28 D30 D32 H28 H30 H32">
    <cfRule type="cellIs" priority="1" dxfId="0" operator="equal" stopIfTrue="1">
      <formula>0</formula>
    </cfRule>
  </conditionalFormatting>
  <conditionalFormatting sqref="AE24:AE29 Z19:AC25 AD35 Z33:AC33 AE33 J19:J24 L19:M24 O19:P24 R19:Y24">
    <cfRule type="cellIs" priority="2" dxfId="1" operator="equal" stopIfTrue="1">
      <formula>0</formula>
    </cfRule>
  </conditionalFormatting>
  <conditionalFormatting sqref="S10">
    <cfRule type="cellIs" priority="3" dxfId="0" operator="equal" stopIfTrue="1">
      <formula>","</formula>
    </cfRule>
  </conditionalFormatting>
  <dataValidations count="4">
    <dataValidation allowBlank="1" showInputMessage="1" showErrorMessage="1" promptTitle="Formel" prompt="nicht entfernen" sqref="H32 D30 D32 H28 H30 S19:AC25"/>
    <dataValidation allowBlank="1" showInputMessage="1" showErrorMessage="1" promptTitle="Formel" prompt="nicht entfernen" errorTitle="Formel" sqref="S27:AC33"/>
    <dataValidation errorStyle="information" type="custom" allowBlank="1" showInputMessage="1" showErrorMessage="1" promptTitle="Formel" prompt="nicht entfernen&#10;" errorTitle="Formel" error="nicht entfernen" sqref="P35:X37">
      <formula1>P35</formula1>
    </dataValidation>
    <dataValidation allowBlank="1" showInputMessage="1" showErrorMessage="1" promptTitle="Formel" prompt="nicht entfernen" sqref="D28"/>
  </dataValidations>
  <printOptions/>
  <pageMargins left="0.1968503937007874" right="0.1968503937007874" top="0" bottom="0" header="0.5118110236220472" footer="0.5118110236220472"/>
  <pageSetup blackAndWhite="1" horizontalDpi="600" verticalDpi="600" orientation="landscape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Sportservice Bremen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Zdanowicz</dc:creator>
  <cp:keywords/>
  <dc:description/>
  <cp:lastModifiedBy>tthiele</cp:lastModifiedBy>
  <cp:lastPrinted>2013-09-01T15:22:46Z</cp:lastPrinted>
  <dcterms:created xsi:type="dcterms:W3CDTF">2003-05-22T10:26:37Z</dcterms:created>
  <dcterms:modified xsi:type="dcterms:W3CDTF">2013-09-01T15:25:32Z</dcterms:modified>
  <cp:category/>
  <cp:version/>
  <cp:contentType/>
  <cp:contentStatus/>
</cp:coreProperties>
</file>